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i Anh Ninh\Documents\Zalo Received Files\"/>
    </mc:Choice>
  </mc:AlternateContent>
  <xr:revisionPtr revIDLastSave="0" documentId="13_ncr:1_{74448239-0ED6-4C0E-9A29-4AD3F0CC5424}" xr6:coauthVersionLast="47" xr6:coauthVersionMax="47" xr10:uidLastSave="{00000000-0000-0000-0000-000000000000}"/>
  <bookViews>
    <workbookView xWindow="-108" yWindow="-108" windowWidth="23256" windowHeight="12576" firstSheet="2" activeTab="10" xr2:uid="{00000000-000D-0000-FFFF-FFFF00000000}"/>
  </bookViews>
  <sheets>
    <sheet name="BH-ND" sheetId="4" state="hidden" r:id="rId1"/>
    <sheet name="BH-ND (ghép bảng) (2)" sheetId="5" state="hidden" r:id="rId2"/>
    <sheet name="Xét nghiệm" sheetId="7" r:id="rId3"/>
    <sheet name="CĐHA" sheetId="8" r:id="rId4"/>
    <sheet name="TDCN - NỘI SOI" sheetId="9" r:id="rId5"/>
    <sheet name="NGOẠI" sheetId="10" r:id="rId6"/>
    <sheet name="SẢN" sheetId="11" r:id="rId7"/>
    <sheet name="MẮT-TMH" sheetId="12" r:id="rId8"/>
    <sheet name="RĂNG" sheetId="18" r:id="rId9"/>
    <sheet name="PHCN" sheetId="13" r:id="rId10"/>
    <sheet name="DV KHÁC" sheetId="14" r:id="rId11"/>
    <sheet name="Bìa" sheetId="15" r:id="rId12"/>
    <sheet name="xây dựng giá DV PT,TT" sheetId="16" state="hidden" r:id="rId13"/>
    <sheet name="Sheet2" sheetId="17" state="hidden" r:id="rId14"/>
  </sheets>
  <definedNames>
    <definedName name="_xlnm._FilterDatabase" localSheetId="0" hidden="1">'BH-ND'!$A$5:$J$920</definedName>
    <definedName name="_xlnm._FilterDatabase" localSheetId="1" hidden="1">'BH-ND (ghép bảng) (2)'!$A$855:$N$855</definedName>
    <definedName name="_xlnm._FilterDatabase" localSheetId="3" hidden="1">CĐHA!$A$5:$H$120</definedName>
    <definedName name="_xlnm._FilterDatabase" localSheetId="10" hidden="1">'DV KHÁC'!#REF!</definedName>
    <definedName name="_xlnm._FilterDatabase" localSheetId="7" hidden="1">'MẮT-TMH'!$A$5:$J$105</definedName>
    <definedName name="_xlnm._FilterDatabase" localSheetId="5" hidden="1">NGOẠI!$A$5:$H$274</definedName>
    <definedName name="_xlnm._FilterDatabase" localSheetId="8" hidden="1">RĂNG!$A$5:$J$23</definedName>
    <definedName name="_xlnm._FilterDatabase" localSheetId="6" hidden="1">SẢN!$A$5:$H$123</definedName>
    <definedName name="_xlnm._FilterDatabase" localSheetId="13" hidden="1">Sheet2!$A$1:$E$88</definedName>
    <definedName name="_xlnm._FilterDatabase" localSheetId="4" hidden="1">'TDCN - NỘI SOI'!$A$6:$H$44</definedName>
    <definedName name="_xlnm._FilterDatabase" localSheetId="12" hidden="1">'xây dựng giá DV PT,TT'!$A$8:$L$500</definedName>
    <definedName name="_xlnm._FilterDatabase" localSheetId="2" hidden="1">'Xét nghiệm'!#REF!</definedName>
    <definedName name="_xlnm.Print_Titles" localSheetId="3">CĐHA!$5:$5</definedName>
    <definedName name="_xlnm.Print_Titles" localSheetId="10">'DV KHÁC'!$5:$5</definedName>
    <definedName name="_xlnm.Print_Titles" localSheetId="7">'MẮT-TMH'!$5:$5</definedName>
    <definedName name="_xlnm.Print_Titles" localSheetId="5">NGOẠI!$5:$5</definedName>
    <definedName name="_xlnm.Print_Titles" localSheetId="9">PHCN!$5:$5</definedName>
    <definedName name="_xlnm.Print_Titles" localSheetId="8">RĂNG!$5:$5</definedName>
    <definedName name="_xlnm.Print_Titles" localSheetId="6">SẢN!$5:$5</definedName>
    <definedName name="_xlnm.Print_Titles" localSheetId="4">'TDCN - NỘI SOI'!$5:$5</definedName>
    <definedName name="_xlnm.Print_Titles" localSheetId="12">'xây dựng giá DV PT,TT'!$6:$6</definedName>
    <definedName name="_xlnm.Print_Titles" localSheetId="2">'Xét nghiệm'!$5:$5</definedName>
  </definedNames>
  <calcPr calcId="181029"/>
</workbook>
</file>

<file path=xl/calcChain.xml><?xml version="1.0" encoding="utf-8"?>
<calcChain xmlns="http://schemas.openxmlformats.org/spreadsheetml/2006/main">
  <c r="G9" i="18" l="1"/>
  <c r="G22" i="18"/>
  <c r="I15" i="12" l="1"/>
  <c r="I14" i="12"/>
  <c r="I13" i="12"/>
  <c r="I12" i="12" l="1"/>
  <c r="I11" i="12"/>
  <c r="I23" i="12" l="1"/>
  <c r="I26" i="12" l="1"/>
  <c r="I10" i="12"/>
  <c r="J10" i="12"/>
  <c r="I442" i="16" l="1"/>
  <c r="I431" i="16"/>
  <c r="I416" i="16"/>
  <c r="I345" i="16"/>
  <c r="I346" i="16"/>
  <c r="I347" i="16"/>
  <c r="I344" i="16"/>
  <c r="I249" i="16"/>
  <c r="I218" i="16"/>
  <c r="I219" i="16"/>
  <c r="I212" i="16"/>
  <c r="I213" i="16"/>
  <c r="I214" i="16"/>
  <c r="I215" i="16"/>
  <c r="I216" i="16"/>
  <c r="I217" i="16"/>
  <c r="I211" i="16"/>
  <c r="H325" i="16" l="1"/>
  <c r="J211" i="16"/>
  <c r="J212" i="16"/>
  <c r="J213" i="16"/>
  <c r="J214" i="16"/>
  <c r="J215" i="16"/>
  <c r="J216" i="16"/>
  <c r="J217" i="16"/>
  <c r="J218" i="16"/>
  <c r="J219" i="16"/>
  <c r="J240" i="16"/>
  <c r="J248" i="16"/>
  <c r="J249" i="16"/>
  <c r="J344" i="16"/>
  <c r="J345" i="16"/>
  <c r="J346" i="16"/>
  <c r="J347" i="16"/>
  <c r="J348" i="16"/>
  <c r="J415" i="16"/>
  <c r="J416" i="16"/>
  <c r="J431" i="16"/>
  <c r="J442" i="16"/>
  <c r="I269" i="16"/>
  <c r="I270" i="16"/>
  <c r="I271" i="16"/>
  <c r="I272" i="16"/>
  <c r="I273" i="16"/>
  <c r="I274" i="16"/>
  <c r="I275" i="16"/>
  <c r="I276" i="16"/>
  <c r="I277" i="16"/>
  <c r="I278" i="16"/>
  <c r="I279" i="16"/>
  <c r="I280" i="16"/>
  <c r="I281" i="16"/>
  <c r="I282" i="16"/>
  <c r="I283" i="16"/>
  <c r="I284" i="16"/>
  <c r="I285" i="16"/>
  <c r="I286" i="16"/>
  <c r="I287" i="16"/>
  <c r="I288" i="16"/>
  <c r="I289" i="16"/>
  <c r="I290" i="16"/>
  <c r="I291" i="16"/>
  <c r="I292" i="16"/>
  <c r="I293" i="16"/>
  <c r="I294" i="16"/>
  <c r="I295" i="16"/>
  <c r="I296" i="16"/>
  <c r="I297" i="16"/>
  <c r="I298" i="16"/>
  <c r="I299" i="16"/>
  <c r="I300" i="16"/>
  <c r="I301" i="16"/>
  <c r="I302" i="16"/>
  <c r="I303" i="16"/>
  <c r="I304" i="16"/>
  <c r="I305" i="16"/>
  <c r="I306" i="16"/>
  <c r="I307" i="16"/>
  <c r="I308" i="16"/>
  <c r="I309" i="16"/>
  <c r="I310" i="16"/>
  <c r="I311" i="16"/>
  <c r="I312" i="16"/>
  <c r="I313" i="16"/>
  <c r="I314" i="16"/>
  <c r="I315" i="16"/>
  <c r="I316" i="16"/>
  <c r="I317" i="16"/>
  <c r="I318" i="16"/>
  <c r="I319" i="16"/>
  <c r="I320" i="16"/>
  <c r="I321" i="16"/>
  <c r="I322" i="16"/>
  <c r="I323" i="16"/>
  <c r="I324" i="16"/>
  <c r="I325" i="16"/>
  <c r="J325" i="16" s="1"/>
  <c r="I326" i="16"/>
  <c r="I327" i="16"/>
  <c r="J327" i="16" s="1"/>
  <c r="I328" i="16"/>
  <c r="J328" i="16" s="1"/>
  <c r="I329" i="16"/>
  <c r="I330" i="16"/>
  <c r="I331" i="16"/>
  <c r="I332" i="16"/>
  <c r="I333" i="16"/>
  <c r="I334" i="16"/>
  <c r="I335" i="16"/>
  <c r="I336" i="16"/>
  <c r="I337" i="16"/>
  <c r="I338" i="16"/>
  <c r="I339" i="16"/>
  <c r="I340" i="16"/>
  <c r="I341" i="16"/>
  <c r="I342" i="16"/>
  <c r="I343" i="16"/>
  <c r="I349" i="16"/>
  <c r="J349" i="16" s="1"/>
  <c r="I350" i="16"/>
  <c r="J350" i="16" s="1"/>
  <c r="I351" i="16"/>
  <c r="J351" i="16" s="1"/>
  <c r="I352" i="16"/>
  <c r="J352" i="16" s="1"/>
  <c r="I353" i="16"/>
  <c r="J353" i="16" s="1"/>
  <c r="I354" i="16"/>
  <c r="J354" i="16" s="1"/>
  <c r="I355" i="16"/>
  <c r="J355" i="16" s="1"/>
  <c r="I356" i="16"/>
  <c r="J356" i="16" s="1"/>
  <c r="I357" i="16"/>
  <c r="J357" i="16" s="1"/>
  <c r="I358" i="16"/>
  <c r="J358" i="16" s="1"/>
  <c r="I359" i="16"/>
  <c r="J359" i="16" s="1"/>
  <c r="I360" i="16"/>
  <c r="J360" i="16" s="1"/>
  <c r="I361" i="16"/>
  <c r="J361" i="16" s="1"/>
  <c r="I362" i="16"/>
  <c r="J362" i="16" s="1"/>
  <c r="I363" i="16"/>
  <c r="J363" i="16" s="1"/>
  <c r="I364" i="16"/>
  <c r="J364" i="16" s="1"/>
  <c r="I365" i="16"/>
  <c r="J365" i="16" s="1"/>
  <c r="I366" i="16"/>
  <c r="J366" i="16" s="1"/>
  <c r="I367" i="16"/>
  <c r="J367" i="16" s="1"/>
  <c r="I368" i="16"/>
  <c r="J368" i="16" s="1"/>
  <c r="I369" i="16"/>
  <c r="J369" i="16" s="1"/>
  <c r="I370" i="16"/>
  <c r="J370" i="16" s="1"/>
  <c r="I371" i="16"/>
  <c r="J371" i="16" s="1"/>
  <c r="I372" i="16"/>
  <c r="J372" i="16" s="1"/>
  <c r="I373" i="16"/>
  <c r="J373" i="16" s="1"/>
  <c r="I374" i="16"/>
  <c r="J374" i="16" s="1"/>
  <c r="I375" i="16"/>
  <c r="J375" i="16" s="1"/>
  <c r="I376" i="16"/>
  <c r="J376" i="16" s="1"/>
  <c r="I377" i="16"/>
  <c r="J377" i="16" s="1"/>
  <c r="I378" i="16"/>
  <c r="J378" i="16" s="1"/>
  <c r="I379" i="16"/>
  <c r="J379" i="16" s="1"/>
  <c r="I380" i="16"/>
  <c r="J380" i="16" s="1"/>
  <c r="I381" i="16"/>
  <c r="J381" i="16" s="1"/>
  <c r="I382" i="16"/>
  <c r="J382" i="16" s="1"/>
  <c r="I383" i="16"/>
  <c r="J383" i="16" s="1"/>
  <c r="I384" i="16"/>
  <c r="J384" i="16" s="1"/>
  <c r="I268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242" i="16"/>
  <c r="I243" i="16"/>
  <c r="I244" i="16"/>
  <c r="I245" i="16"/>
  <c r="I246" i="16"/>
  <c r="I247" i="16"/>
  <c r="I250" i="16"/>
  <c r="J250" i="16" s="1"/>
  <c r="I251" i="16"/>
  <c r="J251" i="16" s="1"/>
  <c r="I252" i="16"/>
  <c r="J252" i="16" s="1"/>
  <c r="I253" i="16"/>
  <c r="I254" i="16"/>
  <c r="J254" i="16" s="1"/>
  <c r="I255" i="16"/>
  <c r="I256" i="16"/>
  <c r="J256" i="16" s="1"/>
  <c r="I257" i="16"/>
  <c r="J257" i="16" s="1"/>
  <c r="I258" i="16"/>
  <c r="J258" i="16" s="1"/>
  <c r="I259" i="16"/>
  <c r="J259" i="16" s="1"/>
  <c r="I260" i="16"/>
  <c r="J260" i="16" s="1"/>
  <c r="I261" i="16"/>
  <c r="J261" i="16" s="1"/>
  <c r="I262" i="16"/>
  <c r="J262" i="16" s="1"/>
  <c r="I263" i="16"/>
  <c r="J263" i="16" s="1"/>
  <c r="I264" i="16"/>
  <c r="J264" i="16" s="1"/>
  <c r="I265" i="16"/>
  <c r="J265" i="16" s="1"/>
  <c r="I266" i="16"/>
  <c r="I267" i="16"/>
  <c r="I385" i="16"/>
  <c r="I386" i="16"/>
  <c r="I387" i="16"/>
  <c r="I388" i="16"/>
  <c r="I389" i="16"/>
  <c r="I390" i="16"/>
  <c r="I391" i="16"/>
  <c r="I392" i="16"/>
  <c r="I393" i="16"/>
  <c r="I394" i="16"/>
  <c r="I395" i="16"/>
  <c r="I396" i="16"/>
  <c r="I397" i="16"/>
  <c r="I398" i="16"/>
  <c r="I399" i="16"/>
  <c r="I400" i="16"/>
  <c r="I401" i="16"/>
  <c r="I402" i="16"/>
  <c r="I403" i="16"/>
  <c r="I404" i="16"/>
  <c r="I405" i="16"/>
  <c r="I406" i="16"/>
  <c r="I407" i="16"/>
  <c r="I408" i="16"/>
  <c r="I409" i="16"/>
  <c r="I410" i="16"/>
  <c r="I411" i="16"/>
  <c r="I412" i="16"/>
  <c r="I413" i="16"/>
  <c r="I414" i="16"/>
  <c r="I417" i="16"/>
  <c r="J417" i="16" s="1"/>
  <c r="I418" i="16"/>
  <c r="J418" i="16" s="1"/>
  <c r="I419" i="16"/>
  <c r="J419" i="16" s="1"/>
  <c r="I420" i="16"/>
  <c r="J420" i="16" s="1"/>
  <c r="I421" i="16"/>
  <c r="J421" i="16" s="1"/>
  <c r="I422" i="16"/>
  <c r="J422" i="16" s="1"/>
  <c r="I423" i="16"/>
  <c r="J423" i="16" s="1"/>
  <c r="I424" i="16"/>
  <c r="J424" i="16" s="1"/>
  <c r="I425" i="16"/>
  <c r="J425" i="16" s="1"/>
  <c r="I426" i="16"/>
  <c r="J426" i="16" s="1"/>
  <c r="I427" i="16"/>
  <c r="J427" i="16" s="1"/>
  <c r="I428" i="16"/>
  <c r="J428" i="16" s="1"/>
  <c r="I429" i="16"/>
  <c r="J429" i="16" s="1"/>
  <c r="I430" i="16"/>
  <c r="J430" i="16" s="1"/>
  <c r="I432" i="16"/>
  <c r="J432" i="16" s="1"/>
  <c r="I433" i="16"/>
  <c r="J433" i="16" s="1"/>
  <c r="I434" i="16"/>
  <c r="J434" i="16" s="1"/>
  <c r="I435" i="16"/>
  <c r="J435" i="16" s="1"/>
  <c r="I436" i="16"/>
  <c r="J436" i="16" s="1"/>
  <c r="I437" i="16"/>
  <c r="J437" i="16" s="1"/>
  <c r="I438" i="16"/>
  <c r="J438" i="16" s="1"/>
  <c r="I439" i="16"/>
  <c r="J439" i="16" s="1"/>
  <c r="I440" i="16"/>
  <c r="J440" i="16" s="1"/>
  <c r="I441" i="16"/>
  <c r="J441" i="16" s="1"/>
  <c r="I443" i="16"/>
  <c r="J443" i="16" s="1"/>
  <c r="I444" i="16"/>
  <c r="J444" i="16" s="1"/>
  <c r="I445" i="16"/>
  <c r="J445" i="16" s="1"/>
  <c r="I446" i="16"/>
  <c r="J446" i="16" s="1"/>
  <c r="I447" i="16"/>
  <c r="J447" i="16" s="1"/>
  <c r="I448" i="16"/>
  <c r="J448" i="16" s="1"/>
  <c r="I449" i="16"/>
  <c r="J449" i="16" s="1"/>
  <c r="I450" i="16"/>
  <c r="I451" i="16"/>
  <c r="J451" i="16" s="1"/>
  <c r="I452" i="16"/>
  <c r="J452" i="16" s="1"/>
  <c r="I453" i="16"/>
  <c r="J453" i="16" s="1"/>
  <c r="I454" i="16"/>
  <c r="J454" i="16" s="1"/>
  <c r="I455" i="16"/>
  <c r="J455" i="16" s="1"/>
  <c r="I456" i="16"/>
  <c r="J456" i="16" s="1"/>
  <c r="I457" i="16"/>
  <c r="I458" i="16"/>
  <c r="I459" i="16"/>
  <c r="I460" i="16"/>
  <c r="I461" i="16"/>
  <c r="I462" i="16"/>
  <c r="I463" i="16"/>
  <c r="J463" i="16" s="1"/>
  <c r="I464" i="16"/>
  <c r="J464" i="16" s="1"/>
  <c r="I465" i="16"/>
  <c r="J465" i="16" s="1"/>
  <c r="I466" i="16"/>
  <c r="J466" i="16" s="1"/>
  <c r="I467" i="16"/>
  <c r="I468" i="16"/>
  <c r="I469" i="16"/>
  <c r="I470" i="16"/>
  <c r="I471" i="16"/>
  <c r="I472" i="16"/>
  <c r="I473" i="16"/>
  <c r="I474" i="16"/>
  <c r="I475" i="16"/>
  <c r="I476" i="16"/>
  <c r="I477" i="16"/>
  <c r="I478" i="16"/>
  <c r="I479" i="16"/>
  <c r="J479" i="16" s="1"/>
  <c r="I480" i="16"/>
  <c r="J480" i="16" s="1"/>
  <c r="I481" i="16"/>
  <c r="J481" i="16" s="1"/>
  <c r="I482" i="16"/>
  <c r="J482" i="16" s="1"/>
  <c r="I483" i="16"/>
  <c r="J483" i="16" s="1"/>
  <c r="I484" i="16"/>
  <c r="J484" i="16" s="1"/>
  <c r="I485" i="16"/>
  <c r="J485" i="16" s="1"/>
  <c r="I486" i="16"/>
  <c r="J486" i="16" s="1"/>
  <c r="I487" i="16"/>
  <c r="J487" i="16" s="1"/>
  <c r="I488" i="16"/>
  <c r="J488" i="16" s="1"/>
  <c r="I489" i="16"/>
  <c r="J489" i="16" s="1"/>
  <c r="I490" i="16"/>
  <c r="J490" i="16" s="1"/>
  <c r="I491" i="16"/>
  <c r="J491" i="16" s="1"/>
  <c r="I492" i="16"/>
  <c r="J492" i="16" s="1"/>
  <c r="I493" i="16"/>
  <c r="J493" i="16" s="1"/>
  <c r="I494" i="16"/>
  <c r="J494" i="16" s="1"/>
  <c r="I495" i="16"/>
  <c r="J495" i="16" s="1"/>
  <c r="I496" i="16"/>
  <c r="J496" i="16" s="1"/>
  <c r="I497" i="16"/>
  <c r="J497" i="16" s="1"/>
  <c r="I498" i="16"/>
  <c r="J498" i="16" s="1"/>
  <c r="I499" i="16"/>
  <c r="J499" i="16" s="1"/>
  <c r="I500" i="16"/>
  <c r="J500" i="16" s="1"/>
  <c r="I9" i="16"/>
  <c r="H10" i="16"/>
  <c r="J10" i="16" s="1"/>
  <c r="H11" i="16"/>
  <c r="J11" i="16" s="1"/>
  <c r="H12" i="16"/>
  <c r="J12" i="16" s="1"/>
  <c r="H13" i="16"/>
  <c r="J13" i="16" s="1"/>
  <c r="H14" i="16"/>
  <c r="J14" i="16" s="1"/>
  <c r="H15" i="16"/>
  <c r="J15" i="16" s="1"/>
  <c r="H16" i="16"/>
  <c r="J16" i="16" s="1"/>
  <c r="H17" i="16"/>
  <c r="J17" i="16" s="1"/>
  <c r="H18" i="16"/>
  <c r="J18" i="16" s="1"/>
  <c r="H19" i="16"/>
  <c r="J19" i="16" s="1"/>
  <c r="H20" i="16"/>
  <c r="J20" i="16" s="1"/>
  <c r="H21" i="16"/>
  <c r="J21" i="16" s="1"/>
  <c r="H22" i="16"/>
  <c r="J22" i="16" s="1"/>
  <c r="H23" i="16"/>
  <c r="J23" i="16" s="1"/>
  <c r="H24" i="16"/>
  <c r="J24" i="16" s="1"/>
  <c r="H25" i="16"/>
  <c r="J25" i="16" s="1"/>
  <c r="H26" i="16"/>
  <c r="J26" i="16" s="1"/>
  <c r="H27" i="16"/>
  <c r="J27" i="16" s="1"/>
  <c r="H28" i="16"/>
  <c r="J28" i="16" s="1"/>
  <c r="H29" i="16"/>
  <c r="J29" i="16" s="1"/>
  <c r="H30" i="16"/>
  <c r="J30" i="16" s="1"/>
  <c r="H31" i="16"/>
  <c r="J31" i="16" s="1"/>
  <c r="H32" i="16"/>
  <c r="J32" i="16" s="1"/>
  <c r="H33" i="16"/>
  <c r="J33" i="16" s="1"/>
  <c r="H34" i="16"/>
  <c r="J34" i="16" s="1"/>
  <c r="H35" i="16"/>
  <c r="J35" i="16" s="1"/>
  <c r="H36" i="16"/>
  <c r="J36" i="16" s="1"/>
  <c r="H37" i="16"/>
  <c r="J37" i="16" s="1"/>
  <c r="H38" i="16"/>
  <c r="J38" i="16" s="1"/>
  <c r="H39" i="16"/>
  <c r="J39" i="16" s="1"/>
  <c r="H40" i="16"/>
  <c r="J40" i="16" s="1"/>
  <c r="H41" i="16"/>
  <c r="J41" i="16" s="1"/>
  <c r="H42" i="16"/>
  <c r="J42" i="16" s="1"/>
  <c r="H43" i="16"/>
  <c r="J43" i="16" s="1"/>
  <c r="H44" i="16"/>
  <c r="J44" i="16" s="1"/>
  <c r="H45" i="16"/>
  <c r="J45" i="16" s="1"/>
  <c r="H46" i="16"/>
  <c r="J46" i="16" s="1"/>
  <c r="H47" i="16"/>
  <c r="J47" i="16" s="1"/>
  <c r="H48" i="16"/>
  <c r="J48" i="16" s="1"/>
  <c r="H49" i="16"/>
  <c r="J49" i="16" s="1"/>
  <c r="H50" i="16"/>
  <c r="J50" i="16" s="1"/>
  <c r="H51" i="16"/>
  <c r="J51" i="16" s="1"/>
  <c r="H52" i="16"/>
  <c r="J52" i="16" s="1"/>
  <c r="H53" i="16"/>
  <c r="J53" i="16" s="1"/>
  <c r="H54" i="16"/>
  <c r="J54" i="16" s="1"/>
  <c r="H55" i="16"/>
  <c r="J55" i="16" s="1"/>
  <c r="H56" i="16"/>
  <c r="J56" i="16" s="1"/>
  <c r="H57" i="16"/>
  <c r="J57" i="16" s="1"/>
  <c r="H58" i="16"/>
  <c r="J58" i="16" s="1"/>
  <c r="H59" i="16"/>
  <c r="J59" i="16" s="1"/>
  <c r="H60" i="16"/>
  <c r="J60" i="16" s="1"/>
  <c r="H61" i="16"/>
  <c r="J61" i="16" s="1"/>
  <c r="H62" i="16"/>
  <c r="J62" i="16" s="1"/>
  <c r="H63" i="16"/>
  <c r="J63" i="16" s="1"/>
  <c r="H64" i="16"/>
  <c r="J64" i="16" s="1"/>
  <c r="H65" i="16"/>
  <c r="J65" i="16" s="1"/>
  <c r="H66" i="16"/>
  <c r="J66" i="16" s="1"/>
  <c r="H67" i="16"/>
  <c r="J67" i="16" s="1"/>
  <c r="H68" i="16"/>
  <c r="J68" i="16" s="1"/>
  <c r="H69" i="16"/>
  <c r="J69" i="16" s="1"/>
  <c r="H70" i="16"/>
  <c r="J70" i="16" s="1"/>
  <c r="H71" i="16"/>
  <c r="J71" i="16" s="1"/>
  <c r="H72" i="16"/>
  <c r="J72" i="16" s="1"/>
  <c r="H73" i="16"/>
  <c r="J73" i="16" s="1"/>
  <c r="H74" i="16"/>
  <c r="J74" i="16" s="1"/>
  <c r="H75" i="16"/>
  <c r="J75" i="16" s="1"/>
  <c r="H76" i="16"/>
  <c r="J76" i="16" s="1"/>
  <c r="H77" i="16"/>
  <c r="J77" i="16" s="1"/>
  <c r="H78" i="16"/>
  <c r="J78" i="16" s="1"/>
  <c r="H79" i="16"/>
  <c r="J79" i="16" s="1"/>
  <c r="H80" i="16"/>
  <c r="J80" i="16" s="1"/>
  <c r="H81" i="16"/>
  <c r="J81" i="16" s="1"/>
  <c r="H82" i="16"/>
  <c r="J82" i="16" s="1"/>
  <c r="H83" i="16"/>
  <c r="J83" i="16" s="1"/>
  <c r="H84" i="16"/>
  <c r="J84" i="16" s="1"/>
  <c r="H85" i="16"/>
  <c r="J85" i="16" s="1"/>
  <c r="H86" i="16"/>
  <c r="J86" i="16" s="1"/>
  <c r="H87" i="16"/>
  <c r="J87" i="16" s="1"/>
  <c r="H88" i="16"/>
  <c r="J88" i="16" s="1"/>
  <c r="H89" i="16"/>
  <c r="J89" i="16" s="1"/>
  <c r="H90" i="16"/>
  <c r="J90" i="16" s="1"/>
  <c r="H91" i="16"/>
  <c r="J91" i="16" s="1"/>
  <c r="H92" i="16"/>
  <c r="J92" i="16" s="1"/>
  <c r="H93" i="16"/>
  <c r="J93" i="16" s="1"/>
  <c r="H94" i="16"/>
  <c r="J94" i="16" s="1"/>
  <c r="H95" i="16"/>
  <c r="J95" i="16" s="1"/>
  <c r="H96" i="16"/>
  <c r="J96" i="16" s="1"/>
  <c r="H97" i="16"/>
  <c r="J97" i="16" s="1"/>
  <c r="H98" i="16"/>
  <c r="J98" i="16" s="1"/>
  <c r="H99" i="16"/>
  <c r="J99" i="16" s="1"/>
  <c r="H100" i="16"/>
  <c r="J100" i="16" s="1"/>
  <c r="H101" i="16"/>
  <c r="J101" i="16" s="1"/>
  <c r="H102" i="16"/>
  <c r="J102" i="16" s="1"/>
  <c r="H103" i="16"/>
  <c r="J103" i="16" s="1"/>
  <c r="H104" i="16"/>
  <c r="J104" i="16" s="1"/>
  <c r="H105" i="16"/>
  <c r="J105" i="16" s="1"/>
  <c r="H106" i="16"/>
  <c r="J106" i="16" s="1"/>
  <c r="H107" i="16"/>
  <c r="J107" i="16" s="1"/>
  <c r="H108" i="16"/>
  <c r="J108" i="16" s="1"/>
  <c r="H109" i="16"/>
  <c r="J109" i="16" s="1"/>
  <c r="H110" i="16"/>
  <c r="J110" i="16" s="1"/>
  <c r="H111" i="16"/>
  <c r="J111" i="16" s="1"/>
  <c r="H112" i="16"/>
  <c r="J112" i="16" s="1"/>
  <c r="H113" i="16"/>
  <c r="J113" i="16" s="1"/>
  <c r="H114" i="16"/>
  <c r="J114" i="16" s="1"/>
  <c r="H115" i="16"/>
  <c r="J115" i="16" s="1"/>
  <c r="H116" i="16"/>
  <c r="J116" i="16" s="1"/>
  <c r="H117" i="16"/>
  <c r="J117" i="16" s="1"/>
  <c r="H118" i="16"/>
  <c r="J118" i="16" s="1"/>
  <c r="H119" i="16"/>
  <c r="J119" i="16" s="1"/>
  <c r="H120" i="16"/>
  <c r="J120" i="16" s="1"/>
  <c r="H121" i="16"/>
  <c r="J121" i="16" s="1"/>
  <c r="H122" i="16"/>
  <c r="J122" i="16" s="1"/>
  <c r="H123" i="16"/>
  <c r="J123" i="16" s="1"/>
  <c r="H124" i="16"/>
  <c r="J124" i="16" s="1"/>
  <c r="H125" i="16"/>
  <c r="J125" i="16" s="1"/>
  <c r="H126" i="16"/>
  <c r="J126" i="16" s="1"/>
  <c r="H127" i="16"/>
  <c r="J127" i="16" s="1"/>
  <c r="H128" i="16"/>
  <c r="J128" i="16" s="1"/>
  <c r="H129" i="16"/>
  <c r="J129" i="16" s="1"/>
  <c r="H130" i="16"/>
  <c r="J130" i="16" s="1"/>
  <c r="H131" i="16"/>
  <c r="J131" i="16" s="1"/>
  <c r="H132" i="16"/>
  <c r="J132" i="16" s="1"/>
  <c r="H133" i="16"/>
  <c r="J133" i="16" s="1"/>
  <c r="H134" i="16"/>
  <c r="J134" i="16" s="1"/>
  <c r="H135" i="16"/>
  <c r="J135" i="16" s="1"/>
  <c r="H136" i="16"/>
  <c r="J136" i="16" s="1"/>
  <c r="H137" i="16"/>
  <c r="J137" i="16" s="1"/>
  <c r="H138" i="16"/>
  <c r="J138" i="16" s="1"/>
  <c r="H139" i="16"/>
  <c r="J139" i="16" s="1"/>
  <c r="H140" i="16"/>
  <c r="J140" i="16" s="1"/>
  <c r="H141" i="16"/>
  <c r="J141" i="16" s="1"/>
  <c r="H142" i="16"/>
  <c r="J142" i="16" s="1"/>
  <c r="H143" i="16"/>
  <c r="J143" i="16" s="1"/>
  <c r="H144" i="16"/>
  <c r="J144" i="16" s="1"/>
  <c r="H145" i="16"/>
  <c r="J145" i="16" s="1"/>
  <c r="H146" i="16"/>
  <c r="J146" i="16" s="1"/>
  <c r="H147" i="16"/>
  <c r="J147" i="16" s="1"/>
  <c r="H148" i="16"/>
  <c r="J148" i="16" s="1"/>
  <c r="H149" i="16"/>
  <c r="J149" i="16" s="1"/>
  <c r="H150" i="16"/>
  <c r="J150" i="16" s="1"/>
  <c r="H151" i="16"/>
  <c r="J151" i="16" s="1"/>
  <c r="H152" i="16"/>
  <c r="J152" i="16" s="1"/>
  <c r="H153" i="16"/>
  <c r="J153" i="16" s="1"/>
  <c r="H154" i="16"/>
  <c r="J154" i="16" s="1"/>
  <c r="H155" i="16"/>
  <c r="J155" i="16" s="1"/>
  <c r="H156" i="16"/>
  <c r="J156" i="16" s="1"/>
  <c r="H157" i="16"/>
  <c r="J157" i="16" s="1"/>
  <c r="H158" i="16"/>
  <c r="J158" i="16" s="1"/>
  <c r="H159" i="16"/>
  <c r="J159" i="16" s="1"/>
  <c r="H160" i="16"/>
  <c r="J160" i="16" s="1"/>
  <c r="H161" i="16"/>
  <c r="J161" i="16" s="1"/>
  <c r="H162" i="16"/>
  <c r="J162" i="16" s="1"/>
  <c r="H163" i="16"/>
  <c r="J163" i="16" s="1"/>
  <c r="H164" i="16"/>
  <c r="J164" i="16" s="1"/>
  <c r="H165" i="16"/>
  <c r="J165" i="16" s="1"/>
  <c r="H166" i="16"/>
  <c r="J166" i="16" s="1"/>
  <c r="H167" i="16"/>
  <c r="J167" i="16" s="1"/>
  <c r="H168" i="16"/>
  <c r="J168" i="16" s="1"/>
  <c r="H169" i="16"/>
  <c r="J169" i="16" s="1"/>
  <c r="H170" i="16"/>
  <c r="J170" i="16" s="1"/>
  <c r="H171" i="16"/>
  <c r="J171" i="16" s="1"/>
  <c r="H172" i="16"/>
  <c r="J172" i="16" s="1"/>
  <c r="H173" i="16"/>
  <c r="J173" i="16" s="1"/>
  <c r="H174" i="16"/>
  <c r="J174" i="16" s="1"/>
  <c r="H175" i="16"/>
  <c r="J175" i="16" s="1"/>
  <c r="H176" i="16"/>
  <c r="J176" i="16" s="1"/>
  <c r="H177" i="16"/>
  <c r="J177" i="16" s="1"/>
  <c r="H178" i="16"/>
  <c r="J178" i="16" s="1"/>
  <c r="H179" i="16"/>
  <c r="J179" i="16" s="1"/>
  <c r="H180" i="16"/>
  <c r="J180" i="16" s="1"/>
  <c r="H181" i="16"/>
  <c r="J181" i="16" s="1"/>
  <c r="H182" i="16"/>
  <c r="J182" i="16" s="1"/>
  <c r="H183" i="16"/>
  <c r="J183" i="16" s="1"/>
  <c r="H184" i="16"/>
  <c r="J184" i="16" s="1"/>
  <c r="H185" i="16"/>
  <c r="J185" i="16" s="1"/>
  <c r="H186" i="16"/>
  <c r="J186" i="16" s="1"/>
  <c r="H187" i="16"/>
  <c r="J187" i="16" s="1"/>
  <c r="H188" i="16"/>
  <c r="J188" i="16" s="1"/>
  <c r="H189" i="16"/>
  <c r="J189" i="16" s="1"/>
  <c r="H190" i="16"/>
  <c r="J190" i="16" s="1"/>
  <c r="H191" i="16"/>
  <c r="J191" i="16" s="1"/>
  <c r="H192" i="16"/>
  <c r="J192" i="16" s="1"/>
  <c r="H193" i="16"/>
  <c r="J193" i="16" s="1"/>
  <c r="H194" i="16"/>
  <c r="J194" i="16" s="1"/>
  <c r="H195" i="16"/>
  <c r="J195" i="16" s="1"/>
  <c r="H196" i="16"/>
  <c r="J196" i="16" s="1"/>
  <c r="H197" i="16"/>
  <c r="J197" i="16" s="1"/>
  <c r="H198" i="16"/>
  <c r="J198" i="16" s="1"/>
  <c r="H199" i="16"/>
  <c r="J199" i="16" s="1"/>
  <c r="H200" i="16"/>
  <c r="J200" i="16" s="1"/>
  <c r="H201" i="16"/>
  <c r="J201" i="16" s="1"/>
  <c r="H202" i="16"/>
  <c r="J202" i="16" s="1"/>
  <c r="H203" i="16"/>
  <c r="J203" i="16" s="1"/>
  <c r="H204" i="16"/>
  <c r="J204" i="16" s="1"/>
  <c r="H205" i="16"/>
  <c r="J205" i="16" s="1"/>
  <c r="H206" i="16"/>
  <c r="J206" i="16" s="1"/>
  <c r="H207" i="16"/>
  <c r="J207" i="16" s="1"/>
  <c r="H208" i="16"/>
  <c r="J208" i="16" s="1"/>
  <c r="H209" i="16"/>
  <c r="J209" i="16" s="1"/>
  <c r="H210" i="16"/>
  <c r="J210" i="16" s="1"/>
  <c r="H220" i="16"/>
  <c r="J220" i="16" s="1"/>
  <c r="H221" i="16"/>
  <c r="J221" i="16" s="1"/>
  <c r="H222" i="16"/>
  <c r="J222" i="16" s="1"/>
  <c r="H223" i="16"/>
  <c r="J223" i="16" s="1"/>
  <c r="H224" i="16"/>
  <c r="J224" i="16" s="1"/>
  <c r="H225" i="16"/>
  <c r="J225" i="16" s="1"/>
  <c r="H226" i="16"/>
  <c r="J226" i="16" s="1"/>
  <c r="H227" i="16"/>
  <c r="J227" i="16" s="1"/>
  <c r="H228" i="16"/>
  <c r="J228" i="16" s="1"/>
  <c r="H229" i="16"/>
  <c r="J229" i="16" s="1"/>
  <c r="H230" i="16"/>
  <c r="J230" i="16" s="1"/>
  <c r="H231" i="16"/>
  <c r="J231" i="16" s="1"/>
  <c r="H232" i="16"/>
  <c r="J232" i="16" s="1"/>
  <c r="H233" i="16"/>
  <c r="J233" i="16" s="1"/>
  <c r="H234" i="16"/>
  <c r="J234" i="16" s="1"/>
  <c r="H235" i="16"/>
  <c r="J235" i="16" s="1"/>
  <c r="H236" i="16"/>
  <c r="J236" i="16" s="1"/>
  <c r="H237" i="16"/>
  <c r="J237" i="16" s="1"/>
  <c r="H238" i="16"/>
  <c r="J238" i="16" s="1"/>
  <c r="H239" i="16"/>
  <c r="J239" i="16" s="1"/>
  <c r="H240" i="16"/>
  <c r="H241" i="16"/>
  <c r="J241" i="16" s="1"/>
  <c r="H242" i="16"/>
  <c r="J242" i="16" s="1"/>
  <c r="H243" i="16"/>
  <c r="J243" i="16" s="1"/>
  <c r="H244" i="16"/>
  <c r="J244" i="16" s="1"/>
  <c r="H245" i="16"/>
  <c r="J245" i="16" s="1"/>
  <c r="H246" i="16"/>
  <c r="J246" i="16" s="1"/>
  <c r="H247" i="16"/>
  <c r="J247" i="16" s="1"/>
  <c r="H266" i="16"/>
  <c r="J266" i="16" s="1"/>
  <c r="H267" i="16"/>
  <c r="J267" i="16" s="1"/>
  <c r="H268" i="16"/>
  <c r="J268" i="16" s="1"/>
  <c r="H269" i="16"/>
  <c r="J269" i="16" s="1"/>
  <c r="H270" i="16"/>
  <c r="J270" i="16" s="1"/>
  <c r="H271" i="16"/>
  <c r="J271" i="16" s="1"/>
  <c r="H272" i="16"/>
  <c r="J272" i="16" s="1"/>
  <c r="H273" i="16"/>
  <c r="J273" i="16" s="1"/>
  <c r="H274" i="16"/>
  <c r="J274" i="16" s="1"/>
  <c r="H275" i="16"/>
  <c r="J275" i="16" s="1"/>
  <c r="H276" i="16"/>
  <c r="J276" i="16" s="1"/>
  <c r="H277" i="16"/>
  <c r="J277" i="16" s="1"/>
  <c r="H278" i="16"/>
  <c r="J278" i="16" s="1"/>
  <c r="H279" i="16"/>
  <c r="J279" i="16" s="1"/>
  <c r="H280" i="16"/>
  <c r="J280" i="16" s="1"/>
  <c r="H281" i="16"/>
  <c r="J281" i="16" s="1"/>
  <c r="H282" i="16"/>
  <c r="J282" i="16" s="1"/>
  <c r="H283" i="16"/>
  <c r="J283" i="16" s="1"/>
  <c r="H284" i="16"/>
  <c r="J284" i="16" s="1"/>
  <c r="H285" i="16"/>
  <c r="J285" i="16" s="1"/>
  <c r="H286" i="16"/>
  <c r="J286" i="16" s="1"/>
  <c r="H287" i="16"/>
  <c r="J287" i="16" s="1"/>
  <c r="H288" i="16"/>
  <c r="J288" i="16" s="1"/>
  <c r="H289" i="16"/>
  <c r="J289" i="16" s="1"/>
  <c r="H290" i="16"/>
  <c r="J290" i="16" s="1"/>
  <c r="H291" i="16"/>
  <c r="J291" i="16" s="1"/>
  <c r="H292" i="16"/>
  <c r="J292" i="16" s="1"/>
  <c r="H293" i="16"/>
  <c r="J293" i="16" s="1"/>
  <c r="H294" i="16"/>
  <c r="J294" i="16" s="1"/>
  <c r="H295" i="16"/>
  <c r="J295" i="16" s="1"/>
  <c r="H296" i="16"/>
  <c r="J296" i="16" s="1"/>
  <c r="H297" i="16"/>
  <c r="J297" i="16" s="1"/>
  <c r="H298" i="16"/>
  <c r="J298" i="16" s="1"/>
  <c r="H299" i="16"/>
  <c r="J299" i="16" s="1"/>
  <c r="H300" i="16"/>
  <c r="J300" i="16" s="1"/>
  <c r="H301" i="16"/>
  <c r="J301" i="16" s="1"/>
  <c r="H302" i="16"/>
  <c r="J302" i="16" s="1"/>
  <c r="H303" i="16"/>
  <c r="J303" i="16" s="1"/>
  <c r="H304" i="16"/>
  <c r="J304" i="16" s="1"/>
  <c r="H305" i="16"/>
  <c r="J305" i="16" s="1"/>
  <c r="H306" i="16"/>
  <c r="J306" i="16" s="1"/>
  <c r="H307" i="16"/>
  <c r="J307" i="16" s="1"/>
  <c r="H308" i="16"/>
  <c r="J308" i="16" s="1"/>
  <c r="H309" i="16"/>
  <c r="J309" i="16" s="1"/>
  <c r="H310" i="16"/>
  <c r="J310" i="16" s="1"/>
  <c r="H311" i="16"/>
  <c r="J311" i="16" s="1"/>
  <c r="H312" i="16"/>
  <c r="J312" i="16" s="1"/>
  <c r="H313" i="16"/>
  <c r="J313" i="16" s="1"/>
  <c r="H314" i="16"/>
  <c r="J314" i="16" s="1"/>
  <c r="H315" i="16"/>
  <c r="J315" i="16" s="1"/>
  <c r="H316" i="16"/>
  <c r="J316" i="16" s="1"/>
  <c r="H317" i="16"/>
  <c r="J317" i="16" s="1"/>
  <c r="H318" i="16"/>
  <c r="J318" i="16" s="1"/>
  <c r="H319" i="16"/>
  <c r="J319" i="16" s="1"/>
  <c r="H320" i="16"/>
  <c r="J320" i="16" s="1"/>
  <c r="H321" i="16"/>
  <c r="J321" i="16" s="1"/>
  <c r="H322" i="16"/>
  <c r="J322" i="16" s="1"/>
  <c r="H323" i="16"/>
  <c r="J323" i="16" s="1"/>
  <c r="H324" i="16"/>
  <c r="J324" i="16" s="1"/>
  <c r="H326" i="16"/>
  <c r="H329" i="16"/>
  <c r="J329" i="16" s="1"/>
  <c r="H330" i="16"/>
  <c r="J330" i="16" s="1"/>
  <c r="H331" i="16"/>
  <c r="J331" i="16" s="1"/>
  <c r="H332" i="16"/>
  <c r="H333" i="16"/>
  <c r="J333" i="16" s="1"/>
  <c r="H334" i="16"/>
  <c r="H335" i="16"/>
  <c r="J335" i="16" s="1"/>
  <c r="H336" i="16"/>
  <c r="J336" i="16" s="1"/>
  <c r="H337" i="16"/>
  <c r="J337" i="16" s="1"/>
  <c r="H338" i="16"/>
  <c r="J338" i="16" s="1"/>
  <c r="H339" i="16"/>
  <c r="J339" i="16" s="1"/>
  <c r="H340" i="16"/>
  <c r="H341" i="16"/>
  <c r="J341" i="16" s="1"/>
  <c r="H342" i="16"/>
  <c r="H343" i="16"/>
  <c r="J343" i="16" s="1"/>
  <c r="H385" i="16"/>
  <c r="H386" i="16"/>
  <c r="H387" i="16"/>
  <c r="H388" i="16"/>
  <c r="H389" i="16"/>
  <c r="J389" i="16" s="1"/>
  <c r="H390" i="16"/>
  <c r="H391" i="16"/>
  <c r="J391" i="16" s="1"/>
  <c r="H392" i="16"/>
  <c r="H393" i="16"/>
  <c r="H394" i="16"/>
  <c r="H395" i="16"/>
  <c r="H396" i="16"/>
  <c r="H397" i="16"/>
  <c r="J397" i="16" s="1"/>
  <c r="H398" i="16"/>
  <c r="H399" i="16"/>
  <c r="J399" i="16" s="1"/>
  <c r="H400" i="16"/>
  <c r="H401" i="16"/>
  <c r="H402" i="16"/>
  <c r="H403" i="16"/>
  <c r="H404" i="16"/>
  <c r="H405" i="16"/>
  <c r="J405" i="16" s="1"/>
  <c r="H406" i="16"/>
  <c r="H407" i="16"/>
  <c r="J407" i="16" s="1"/>
  <c r="H408" i="16"/>
  <c r="H409" i="16"/>
  <c r="H410" i="16"/>
  <c r="H411" i="16"/>
  <c r="H412" i="16"/>
  <c r="H413" i="16"/>
  <c r="J413" i="16" s="1"/>
  <c r="H414" i="16"/>
  <c r="H450" i="16"/>
  <c r="J450" i="16" s="1"/>
  <c r="H457" i="16"/>
  <c r="J457" i="16" s="1"/>
  <c r="H458" i="16"/>
  <c r="J458" i="16" s="1"/>
  <c r="H459" i="16"/>
  <c r="J459" i="16" s="1"/>
  <c r="H460" i="16"/>
  <c r="J460" i="16" s="1"/>
  <c r="H461" i="16"/>
  <c r="H462" i="16"/>
  <c r="J462" i="16" s="1"/>
  <c r="H467" i="16"/>
  <c r="J467" i="16" s="1"/>
  <c r="H468" i="16"/>
  <c r="J468" i="16" s="1"/>
  <c r="H469" i="16"/>
  <c r="J469" i="16" s="1"/>
  <c r="H470" i="16"/>
  <c r="J470" i="16" s="1"/>
  <c r="H471" i="16"/>
  <c r="J471" i="16" s="1"/>
  <c r="H472" i="16"/>
  <c r="J472" i="16" s="1"/>
  <c r="H473" i="16"/>
  <c r="J473" i="16" s="1"/>
  <c r="H474" i="16"/>
  <c r="J474" i="16" s="1"/>
  <c r="H475" i="16"/>
  <c r="J475" i="16" s="1"/>
  <c r="H476" i="16"/>
  <c r="J476" i="16" s="1"/>
  <c r="H477" i="16"/>
  <c r="J477" i="16" s="1"/>
  <c r="H478" i="16"/>
  <c r="J478" i="16" s="1"/>
  <c r="H9" i="16"/>
  <c r="J9" i="16" s="1"/>
  <c r="G266" i="16"/>
  <c r="G267" i="16"/>
  <c r="G385" i="16"/>
  <c r="G386" i="16"/>
  <c r="G387" i="16"/>
  <c r="F269" i="16"/>
  <c r="G269" i="16" s="1"/>
  <c r="F270" i="16"/>
  <c r="G270" i="16" s="1"/>
  <c r="F271" i="16"/>
  <c r="G271" i="16" s="1"/>
  <c r="F272" i="16"/>
  <c r="G272" i="16" s="1"/>
  <c r="F273" i="16"/>
  <c r="G273" i="16" s="1"/>
  <c r="F274" i="16"/>
  <c r="G274" i="16" s="1"/>
  <c r="F275" i="16"/>
  <c r="G275" i="16" s="1"/>
  <c r="F276" i="16"/>
  <c r="G276" i="16" s="1"/>
  <c r="F277" i="16"/>
  <c r="G277" i="16" s="1"/>
  <c r="F278" i="16"/>
  <c r="G278" i="16" s="1"/>
  <c r="F279" i="16"/>
  <c r="G279" i="16" s="1"/>
  <c r="F280" i="16"/>
  <c r="G280" i="16" s="1"/>
  <c r="F281" i="16"/>
  <c r="G281" i="16" s="1"/>
  <c r="F282" i="16"/>
  <c r="G282" i="16" s="1"/>
  <c r="F283" i="16"/>
  <c r="G283" i="16" s="1"/>
  <c r="F284" i="16"/>
  <c r="G284" i="16" s="1"/>
  <c r="F285" i="16"/>
  <c r="G285" i="16" s="1"/>
  <c r="F286" i="16"/>
  <c r="G286" i="16" s="1"/>
  <c r="F287" i="16"/>
  <c r="G287" i="16" s="1"/>
  <c r="F288" i="16"/>
  <c r="G288" i="16" s="1"/>
  <c r="F289" i="16"/>
  <c r="G289" i="16" s="1"/>
  <c r="F290" i="16"/>
  <c r="G290" i="16" s="1"/>
  <c r="F291" i="16"/>
  <c r="G291" i="16" s="1"/>
  <c r="F292" i="16"/>
  <c r="G292" i="16" s="1"/>
  <c r="F293" i="16"/>
  <c r="G293" i="16" s="1"/>
  <c r="F294" i="16"/>
  <c r="G294" i="16" s="1"/>
  <c r="F295" i="16"/>
  <c r="G295" i="16" s="1"/>
  <c r="F296" i="16"/>
  <c r="G296" i="16" s="1"/>
  <c r="F297" i="16"/>
  <c r="G297" i="16" s="1"/>
  <c r="F298" i="16"/>
  <c r="G298" i="16" s="1"/>
  <c r="F299" i="16"/>
  <c r="G299" i="16" s="1"/>
  <c r="F300" i="16"/>
  <c r="G300" i="16" s="1"/>
  <c r="F301" i="16"/>
  <c r="G301" i="16" s="1"/>
  <c r="F302" i="16"/>
  <c r="G302" i="16" s="1"/>
  <c r="F303" i="16"/>
  <c r="G303" i="16" s="1"/>
  <c r="F304" i="16"/>
  <c r="G304" i="16" s="1"/>
  <c r="F305" i="16"/>
  <c r="G305" i="16" s="1"/>
  <c r="F306" i="16"/>
  <c r="G306" i="16" s="1"/>
  <c r="F307" i="16"/>
  <c r="G307" i="16" s="1"/>
  <c r="F308" i="16"/>
  <c r="G308" i="16" s="1"/>
  <c r="F309" i="16"/>
  <c r="G309" i="16" s="1"/>
  <c r="F310" i="16"/>
  <c r="G310" i="16" s="1"/>
  <c r="F311" i="16"/>
  <c r="G311" i="16" s="1"/>
  <c r="F312" i="16"/>
  <c r="G312" i="16" s="1"/>
  <c r="F313" i="16"/>
  <c r="G313" i="16" s="1"/>
  <c r="F314" i="16"/>
  <c r="G314" i="16" s="1"/>
  <c r="F315" i="16"/>
  <c r="G315" i="16" s="1"/>
  <c r="F316" i="16"/>
  <c r="G316" i="16" s="1"/>
  <c r="F317" i="16"/>
  <c r="G317" i="16" s="1"/>
  <c r="F318" i="16"/>
  <c r="G318" i="16" s="1"/>
  <c r="F319" i="16"/>
  <c r="G319" i="16" s="1"/>
  <c r="F320" i="16"/>
  <c r="G320" i="16" s="1"/>
  <c r="F321" i="16"/>
  <c r="G321" i="16" s="1"/>
  <c r="F322" i="16"/>
  <c r="G322" i="16" s="1"/>
  <c r="F323" i="16"/>
  <c r="G323" i="16" s="1"/>
  <c r="F324" i="16"/>
  <c r="G324" i="16" s="1"/>
  <c r="F325" i="16"/>
  <c r="G325" i="16" s="1"/>
  <c r="F326" i="16"/>
  <c r="G326" i="16" s="1"/>
  <c r="F327" i="16"/>
  <c r="G327" i="16" s="1"/>
  <c r="F328" i="16"/>
  <c r="G328" i="16" s="1"/>
  <c r="F329" i="16"/>
  <c r="G329" i="16" s="1"/>
  <c r="F330" i="16"/>
  <c r="G330" i="16" s="1"/>
  <c r="F331" i="16"/>
  <c r="G331" i="16" s="1"/>
  <c r="F332" i="16"/>
  <c r="G332" i="16" s="1"/>
  <c r="F333" i="16"/>
  <c r="G333" i="16" s="1"/>
  <c r="F334" i="16"/>
  <c r="G334" i="16" s="1"/>
  <c r="F335" i="16"/>
  <c r="G335" i="16" s="1"/>
  <c r="F336" i="16"/>
  <c r="G336" i="16" s="1"/>
  <c r="F337" i="16"/>
  <c r="G337" i="16" s="1"/>
  <c r="F338" i="16"/>
  <c r="G338" i="16" s="1"/>
  <c r="F339" i="16"/>
  <c r="G339" i="16" s="1"/>
  <c r="F340" i="16"/>
  <c r="G340" i="16" s="1"/>
  <c r="F341" i="16"/>
  <c r="G341" i="16" s="1"/>
  <c r="F342" i="16"/>
  <c r="G342" i="16" s="1"/>
  <c r="F343" i="16"/>
  <c r="G343" i="16" s="1"/>
  <c r="F344" i="16"/>
  <c r="G344" i="16" s="1"/>
  <c r="F345" i="16"/>
  <c r="G345" i="16" s="1"/>
  <c r="F346" i="16"/>
  <c r="G346" i="16" s="1"/>
  <c r="F347" i="16"/>
  <c r="G347" i="16" s="1"/>
  <c r="F348" i="16"/>
  <c r="G348" i="16" s="1"/>
  <c r="F349" i="16"/>
  <c r="G349" i="16" s="1"/>
  <c r="F350" i="16"/>
  <c r="G350" i="16" s="1"/>
  <c r="F351" i="16"/>
  <c r="G351" i="16" s="1"/>
  <c r="F352" i="16"/>
  <c r="G352" i="16" s="1"/>
  <c r="F353" i="16"/>
  <c r="G353" i="16" s="1"/>
  <c r="F354" i="16"/>
  <c r="G354" i="16" s="1"/>
  <c r="F355" i="16"/>
  <c r="G355" i="16" s="1"/>
  <c r="F356" i="16"/>
  <c r="G356" i="16" s="1"/>
  <c r="F357" i="16"/>
  <c r="G357" i="16" s="1"/>
  <c r="F358" i="16"/>
  <c r="G358" i="16" s="1"/>
  <c r="F359" i="16"/>
  <c r="G359" i="16" s="1"/>
  <c r="F360" i="16"/>
  <c r="G360" i="16" s="1"/>
  <c r="F361" i="16"/>
  <c r="G361" i="16" s="1"/>
  <c r="F362" i="16"/>
  <c r="G362" i="16" s="1"/>
  <c r="F363" i="16"/>
  <c r="G363" i="16" s="1"/>
  <c r="F364" i="16"/>
  <c r="G364" i="16" s="1"/>
  <c r="F365" i="16"/>
  <c r="G365" i="16" s="1"/>
  <c r="F366" i="16"/>
  <c r="G366" i="16" s="1"/>
  <c r="F367" i="16"/>
  <c r="G367" i="16" s="1"/>
  <c r="F368" i="16"/>
  <c r="G368" i="16" s="1"/>
  <c r="F369" i="16"/>
  <c r="G369" i="16" s="1"/>
  <c r="F370" i="16"/>
  <c r="G370" i="16" s="1"/>
  <c r="F371" i="16"/>
  <c r="G371" i="16" s="1"/>
  <c r="F372" i="16"/>
  <c r="G372" i="16" s="1"/>
  <c r="F373" i="16"/>
  <c r="G373" i="16" s="1"/>
  <c r="F374" i="16"/>
  <c r="G374" i="16" s="1"/>
  <c r="F375" i="16"/>
  <c r="G375" i="16" s="1"/>
  <c r="F376" i="16"/>
  <c r="G376" i="16" s="1"/>
  <c r="F377" i="16"/>
  <c r="G377" i="16" s="1"/>
  <c r="F378" i="16"/>
  <c r="G378" i="16" s="1"/>
  <c r="F379" i="16"/>
  <c r="G379" i="16" s="1"/>
  <c r="F380" i="16"/>
  <c r="G380" i="16" s="1"/>
  <c r="F381" i="16"/>
  <c r="G381" i="16" s="1"/>
  <c r="F382" i="16"/>
  <c r="G382" i="16" s="1"/>
  <c r="F383" i="16"/>
  <c r="G383" i="16" s="1"/>
  <c r="F384" i="16"/>
  <c r="G384" i="16" s="1"/>
  <c r="F268" i="16"/>
  <c r="G268" i="16" s="1"/>
  <c r="F389" i="16"/>
  <c r="G389" i="16" s="1"/>
  <c r="F390" i="16"/>
  <c r="G390" i="16" s="1"/>
  <c r="F391" i="16"/>
  <c r="G391" i="16" s="1"/>
  <c r="F392" i="16"/>
  <c r="G392" i="16" s="1"/>
  <c r="F393" i="16"/>
  <c r="G393" i="16" s="1"/>
  <c r="F394" i="16"/>
  <c r="G394" i="16" s="1"/>
  <c r="F395" i="16"/>
  <c r="G395" i="16" s="1"/>
  <c r="F396" i="16"/>
  <c r="G396" i="16" s="1"/>
  <c r="F397" i="16"/>
  <c r="G397" i="16" s="1"/>
  <c r="F398" i="16"/>
  <c r="G398" i="16" s="1"/>
  <c r="F399" i="16"/>
  <c r="G399" i="16" s="1"/>
  <c r="F400" i="16"/>
  <c r="G400" i="16" s="1"/>
  <c r="F401" i="16"/>
  <c r="G401" i="16" s="1"/>
  <c r="F402" i="16"/>
  <c r="G402" i="16" s="1"/>
  <c r="F403" i="16"/>
  <c r="G403" i="16" s="1"/>
  <c r="F404" i="16"/>
  <c r="G404" i="16" s="1"/>
  <c r="F405" i="16"/>
  <c r="G405" i="16" s="1"/>
  <c r="F406" i="16"/>
  <c r="G406" i="16" s="1"/>
  <c r="F407" i="16"/>
  <c r="G407" i="16" s="1"/>
  <c r="F408" i="16"/>
  <c r="G408" i="16" s="1"/>
  <c r="F409" i="16"/>
  <c r="G409" i="16" s="1"/>
  <c r="F410" i="16"/>
  <c r="G410" i="16" s="1"/>
  <c r="F411" i="16"/>
  <c r="G411" i="16" s="1"/>
  <c r="F412" i="16"/>
  <c r="G412" i="16" s="1"/>
  <c r="F413" i="16"/>
  <c r="G413" i="16" s="1"/>
  <c r="F414" i="16"/>
  <c r="G414" i="16" s="1"/>
  <c r="F415" i="16"/>
  <c r="G415" i="16" s="1"/>
  <c r="F416" i="16"/>
  <c r="G416" i="16" s="1"/>
  <c r="F417" i="16"/>
  <c r="G417" i="16" s="1"/>
  <c r="F418" i="16"/>
  <c r="G418" i="16" s="1"/>
  <c r="F419" i="16"/>
  <c r="G419" i="16" s="1"/>
  <c r="F420" i="16"/>
  <c r="G420" i="16" s="1"/>
  <c r="F421" i="16"/>
  <c r="G421" i="16" s="1"/>
  <c r="F422" i="16"/>
  <c r="G422" i="16" s="1"/>
  <c r="F423" i="16"/>
  <c r="G423" i="16" s="1"/>
  <c r="F424" i="16"/>
  <c r="G424" i="16" s="1"/>
  <c r="F425" i="16"/>
  <c r="G425" i="16" s="1"/>
  <c r="F426" i="16"/>
  <c r="G426" i="16" s="1"/>
  <c r="F427" i="16"/>
  <c r="G427" i="16" s="1"/>
  <c r="F428" i="16"/>
  <c r="G428" i="16" s="1"/>
  <c r="F429" i="16"/>
  <c r="G429" i="16" s="1"/>
  <c r="F430" i="16"/>
  <c r="G430" i="16" s="1"/>
  <c r="F431" i="16"/>
  <c r="G431" i="16" s="1"/>
  <c r="F432" i="16"/>
  <c r="G432" i="16" s="1"/>
  <c r="F433" i="16"/>
  <c r="G433" i="16" s="1"/>
  <c r="F434" i="16"/>
  <c r="G434" i="16" s="1"/>
  <c r="F435" i="16"/>
  <c r="G435" i="16" s="1"/>
  <c r="F436" i="16"/>
  <c r="G436" i="16" s="1"/>
  <c r="F437" i="16"/>
  <c r="G437" i="16" s="1"/>
  <c r="F438" i="16"/>
  <c r="G438" i="16" s="1"/>
  <c r="F439" i="16"/>
  <c r="G439" i="16" s="1"/>
  <c r="F440" i="16"/>
  <c r="G440" i="16" s="1"/>
  <c r="F441" i="16"/>
  <c r="G441" i="16" s="1"/>
  <c r="F442" i="16"/>
  <c r="G442" i="16" s="1"/>
  <c r="F443" i="16"/>
  <c r="G443" i="16" s="1"/>
  <c r="F444" i="16"/>
  <c r="G444" i="16" s="1"/>
  <c r="F445" i="16"/>
  <c r="G445" i="16" s="1"/>
  <c r="F446" i="16"/>
  <c r="G446" i="16" s="1"/>
  <c r="F447" i="16"/>
  <c r="G447" i="16" s="1"/>
  <c r="F448" i="16"/>
  <c r="G448" i="16" s="1"/>
  <c r="F449" i="16"/>
  <c r="G449" i="16" s="1"/>
  <c r="F450" i="16"/>
  <c r="G450" i="16" s="1"/>
  <c r="F451" i="16"/>
  <c r="G451" i="16" s="1"/>
  <c r="F452" i="16"/>
  <c r="G452" i="16" s="1"/>
  <c r="F453" i="16"/>
  <c r="G453" i="16" s="1"/>
  <c r="F454" i="16"/>
  <c r="G454" i="16" s="1"/>
  <c r="F455" i="16"/>
  <c r="G455" i="16" s="1"/>
  <c r="F456" i="16"/>
  <c r="G456" i="16" s="1"/>
  <c r="F457" i="16"/>
  <c r="G457" i="16" s="1"/>
  <c r="F458" i="16"/>
  <c r="G458" i="16" s="1"/>
  <c r="F459" i="16"/>
  <c r="G459" i="16" s="1"/>
  <c r="F460" i="16"/>
  <c r="G460" i="16" s="1"/>
  <c r="F461" i="16"/>
  <c r="G461" i="16" s="1"/>
  <c r="F462" i="16"/>
  <c r="G462" i="16" s="1"/>
  <c r="F463" i="16"/>
  <c r="G463" i="16" s="1"/>
  <c r="F464" i="16"/>
  <c r="G464" i="16" s="1"/>
  <c r="F465" i="16"/>
  <c r="G465" i="16" s="1"/>
  <c r="F466" i="16"/>
  <c r="G466" i="16" s="1"/>
  <c r="F467" i="16"/>
  <c r="G467" i="16" s="1"/>
  <c r="F468" i="16"/>
  <c r="G468" i="16" s="1"/>
  <c r="F469" i="16"/>
  <c r="G469" i="16" s="1"/>
  <c r="F470" i="16"/>
  <c r="G470" i="16" s="1"/>
  <c r="F471" i="16"/>
  <c r="G471" i="16" s="1"/>
  <c r="F472" i="16"/>
  <c r="G472" i="16" s="1"/>
  <c r="F473" i="16"/>
  <c r="G473" i="16" s="1"/>
  <c r="F474" i="16"/>
  <c r="G474" i="16" s="1"/>
  <c r="F475" i="16"/>
  <c r="G475" i="16" s="1"/>
  <c r="F476" i="16"/>
  <c r="G476" i="16" s="1"/>
  <c r="F477" i="16"/>
  <c r="G477" i="16" s="1"/>
  <c r="F478" i="16"/>
  <c r="G478" i="16" s="1"/>
  <c r="F479" i="16"/>
  <c r="G479" i="16" s="1"/>
  <c r="F480" i="16"/>
  <c r="G480" i="16" s="1"/>
  <c r="F481" i="16"/>
  <c r="G481" i="16" s="1"/>
  <c r="F482" i="16"/>
  <c r="G482" i="16" s="1"/>
  <c r="F483" i="16"/>
  <c r="G483" i="16" s="1"/>
  <c r="F484" i="16"/>
  <c r="G484" i="16" s="1"/>
  <c r="F485" i="16"/>
  <c r="G485" i="16" s="1"/>
  <c r="F486" i="16"/>
  <c r="G486" i="16" s="1"/>
  <c r="F487" i="16"/>
  <c r="G487" i="16" s="1"/>
  <c r="F488" i="16"/>
  <c r="G488" i="16" s="1"/>
  <c r="F489" i="16"/>
  <c r="G489" i="16" s="1"/>
  <c r="F490" i="16"/>
  <c r="G490" i="16" s="1"/>
  <c r="F491" i="16"/>
  <c r="G491" i="16" s="1"/>
  <c r="F492" i="16"/>
  <c r="G492" i="16" s="1"/>
  <c r="F493" i="16"/>
  <c r="G493" i="16" s="1"/>
  <c r="F494" i="16"/>
  <c r="G494" i="16" s="1"/>
  <c r="F495" i="16"/>
  <c r="G495" i="16" s="1"/>
  <c r="F496" i="16"/>
  <c r="G496" i="16" s="1"/>
  <c r="F497" i="16"/>
  <c r="G497" i="16" s="1"/>
  <c r="F498" i="16"/>
  <c r="G498" i="16" s="1"/>
  <c r="F499" i="16"/>
  <c r="G499" i="16" s="1"/>
  <c r="F500" i="16"/>
  <c r="G500" i="16" s="1"/>
  <c r="F388" i="16"/>
  <c r="G388" i="16" s="1"/>
  <c r="F10" i="16"/>
  <c r="G10" i="16" s="1"/>
  <c r="F11" i="16"/>
  <c r="G11" i="16" s="1"/>
  <c r="F12" i="16"/>
  <c r="G12" i="16" s="1"/>
  <c r="F13" i="16"/>
  <c r="G13" i="16" s="1"/>
  <c r="F14" i="16"/>
  <c r="G14" i="16" s="1"/>
  <c r="F15" i="16"/>
  <c r="G15" i="16" s="1"/>
  <c r="F16" i="16"/>
  <c r="G16" i="16" s="1"/>
  <c r="F17" i="16"/>
  <c r="G17" i="16" s="1"/>
  <c r="F18" i="16"/>
  <c r="G18" i="16" s="1"/>
  <c r="F19" i="16"/>
  <c r="G19" i="16" s="1"/>
  <c r="F20" i="16"/>
  <c r="G20" i="16" s="1"/>
  <c r="F21" i="16"/>
  <c r="G21" i="16" s="1"/>
  <c r="F22" i="16"/>
  <c r="G22" i="16" s="1"/>
  <c r="F23" i="16"/>
  <c r="G23" i="16" s="1"/>
  <c r="F24" i="16"/>
  <c r="G24" i="16" s="1"/>
  <c r="F25" i="16"/>
  <c r="G25" i="16" s="1"/>
  <c r="F26" i="16"/>
  <c r="G26" i="16" s="1"/>
  <c r="F27" i="16"/>
  <c r="G27" i="16" s="1"/>
  <c r="F28" i="16"/>
  <c r="G28" i="16" s="1"/>
  <c r="F29" i="16"/>
  <c r="G29" i="16" s="1"/>
  <c r="F30" i="16"/>
  <c r="G30" i="16" s="1"/>
  <c r="F31" i="16"/>
  <c r="G31" i="16" s="1"/>
  <c r="F32" i="16"/>
  <c r="G32" i="16" s="1"/>
  <c r="F33" i="16"/>
  <c r="G33" i="16" s="1"/>
  <c r="F34" i="16"/>
  <c r="G34" i="16" s="1"/>
  <c r="F35" i="16"/>
  <c r="G35" i="16" s="1"/>
  <c r="F36" i="16"/>
  <c r="G36" i="16" s="1"/>
  <c r="F37" i="16"/>
  <c r="G37" i="16" s="1"/>
  <c r="F38" i="16"/>
  <c r="G38" i="16" s="1"/>
  <c r="F39" i="16"/>
  <c r="G39" i="16" s="1"/>
  <c r="F40" i="16"/>
  <c r="G40" i="16" s="1"/>
  <c r="F41" i="16"/>
  <c r="G41" i="16" s="1"/>
  <c r="F42" i="16"/>
  <c r="G42" i="16" s="1"/>
  <c r="F43" i="16"/>
  <c r="G43" i="16" s="1"/>
  <c r="F44" i="16"/>
  <c r="G44" i="16" s="1"/>
  <c r="F45" i="16"/>
  <c r="G45" i="16" s="1"/>
  <c r="F46" i="16"/>
  <c r="G46" i="16" s="1"/>
  <c r="F47" i="16"/>
  <c r="G47" i="16" s="1"/>
  <c r="F48" i="16"/>
  <c r="G48" i="16" s="1"/>
  <c r="F49" i="16"/>
  <c r="G49" i="16" s="1"/>
  <c r="F50" i="16"/>
  <c r="G50" i="16" s="1"/>
  <c r="F51" i="16"/>
  <c r="G51" i="16" s="1"/>
  <c r="F52" i="16"/>
  <c r="G52" i="16" s="1"/>
  <c r="F53" i="16"/>
  <c r="G53" i="16" s="1"/>
  <c r="F54" i="16"/>
  <c r="G54" i="16" s="1"/>
  <c r="F55" i="16"/>
  <c r="G55" i="16" s="1"/>
  <c r="F56" i="16"/>
  <c r="G56" i="16" s="1"/>
  <c r="F57" i="16"/>
  <c r="G57" i="16" s="1"/>
  <c r="F58" i="16"/>
  <c r="G58" i="16" s="1"/>
  <c r="F59" i="16"/>
  <c r="G59" i="16" s="1"/>
  <c r="F60" i="16"/>
  <c r="G60" i="16" s="1"/>
  <c r="F61" i="16"/>
  <c r="G61" i="16" s="1"/>
  <c r="F62" i="16"/>
  <c r="G62" i="16" s="1"/>
  <c r="F63" i="16"/>
  <c r="G63" i="16" s="1"/>
  <c r="F64" i="16"/>
  <c r="G64" i="16" s="1"/>
  <c r="F65" i="16"/>
  <c r="G65" i="16" s="1"/>
  <c r="F66" i="16"/>
  <c r="G66" i="16" s="1"/>
  <c r="F67" i="16"/>
  <c r="G67" i="16" s="1"/>
  <c r="F68" i="16"/>
  <c r="G68" i="16" s="1"/>
  <c r="F69" i="16"/>
  <c r="G69" i="16" s="1"/>
  <c r="F70" i="16"/>
  <c r="G70" i="16" s="1"/>
  <c r="F71" i="16"/>
  <c r="G71" i="16" s="1"/>
  <c r="F72" i="16"/>
  <c r="G72" i="16" s="1"/>
  <c r="F73" i="16"/>
  <c r="G73" i="16" s="1"/>
  <c r="F74" i="16"/>
  <c r="G74" i="16" s="1"/>
  <c r="F75" i="16"/>
  <c r="G75" i="16" s="1"/>
  <c r="F76" i="16"/>
  <c r="G76" i="16" s="1"/>
  <c r="F77" i="16"/>
  <c r="G77" i="16" s="1"/>
  <c r="F78" i="16"/>
  <c r="G78" i="16" s="1"/>
  <c r="F79" i="16"/>
  <c r="G79" i="16" s="1"/>
  <c r="F80" i="16"/>
  <c r="G80" i="16" s="1"/>
  <c r="F81" i="16"/>
  <c r="G81" i="16" s="1"/>
  <c r="F82" i="16"/>
  <c r="G82" i="16" s="1"/>
  <c r="F83" i="16"/>
  <c r="G83" i="16" s="1"/>
  <c r="F84" i="16"/>
  <c r="G84" i="16" s="1"/>
  <c r="F85" i="16"/>
  <c r="G85" i="16" s="1"/>
  <c r="F86" i="16"/>
  <c r="G86" i="16" s="1"/>
  <c r="F87" i="16"/>
  <c r="G87" i="16" s="1"/>
  <c r="F88" i="16"/>
  <c r="G88" i="16" s="1"/>
  <c r="F89" i="16"/>
  <c r="G89" i="16" s="1"/>
  <c r="F90" i="16"/>
  <c r="G90" i="16" s="1"/>
  <c r="F91" i="16"/>
  <c r="G91" i="16" s="1"/>
  <c r="F92" i="16"/>
  <c r="G92" i="16" s="1"/>
  <c r="F93" i="16"/>
  <c r="G93" i="16" s="1"/>
  <c r="F94" i="16"/>
  <c r="G94" i="16" s="1"/>
  <c r="F95" i="16"/>
  <c r="G95" i="16" s="1"/>
  <c r="F96" i="16"/>
  <c r="G96" i="16" s="1"/>
  <c r="F97" i="16"/>
  <c r="G97" i="16" s="1"/>
  <c r="F98" i="16"/>
  <c r="G98" i="16" s="1"/>
  <c r="F99" i="16"/>
  <c r="G99" i="16" s="1"/>
  <c r="F100" i="16"/>
  <c r="G100" i="16" s="1"/>
  <c r="F101" i="16"/>
  <c r="G101" i="16" s="1"/>
  <c r="F102" i="16"/>
  <c r="G102" i="16" s="1"/>
  <c r="F103" i="16"/>
  <c r="G103" i="16" s="1"/>
  <c r="F104" i="16"/>
  <c r="G104" i="16" s="1"/>
  <c r="F105" i="16"/>
  <c r="G105" i="16" s="1"/>
  <c r="F106" i="16"/>
  <c r="G106" i="16" s="1"/>
  <c r="F107" i="16"/>
  <c r="G107" i="16" s="1"/>
  <c r="F108" i="16"/>
  <c r="G108" i="16" s="1"/>
  <c r="F109" i="16"/>
  <c r="G109" i="16" s="1"/>
  <c r="F110" i="16"/>
  <c r="G110" i="16" s="1"/>
  <c r="F111" i="16"/>
  <c r="G111" i="16" s="1"/>
  <c r="F112" i="16"/>
  <c r="G112" i="16" s="1"/>
  <c r="F113" i="16"/>
  <c r="G113" i="16" s="1"/>
  <c r="F114" i="16"/>
  <c r="G114" i="16" s="1"/>
  <c r="F115" i="16"/>
  <c r="G115" i="16" s="1"/>
  <c r="F116" i="16"/>
  <c r="G116" i="16" s="1"/>
  <c r="F117" i="16"/>
  <c r="G117" i="16" s="1"/>
  <c r="F118" i="16"/>
  <c r="G118" i="16" s="1"/>
  <c r="F119" i="16"/>
  <c r="G119" i="16" s="1"/>
  <c r="F120" i="16"/>
  <c r="G120" i="16" s="1"/>
  <c r="F121" i="16"/>
  <c r="G121" i="16" s="1"/>
  <c r="F122" i="16"/>
  <c r="G122" i="16" s="1"/>
  <c r="F123" i="16"/>
  <c r="G123" i="16" s="1"/>
  <c r="F124" i="16"/>
  <c r="G124" i="16" s="1"/>
  <c r="F125" i="16"/>
  <c r="G125" i="16" s="1"/>
  <c r="F126" i="16"/>
  <c r="G126" i="16" s="1"/>
  <c r="F127" i="16"/>
  <c r="G127" i="16" s="1"/>
  <c r="F128" i="16"/>
  <c r="G128" i="16" s="1"/>
  <c r="F129" i="16"/>
  <c r="G129" i="16" s="1"/>
  <c r="F130" i="16"/>
  <c r="G130" i="16" s="1"/>
  <c r="F131" i="16"/>
  <c r="G131" i="16" s="1"/>
  <c r="F132" i="16"/>
  <c r="G132" i="16" s="1"/>
  <c r="F133" i="16"/>
  <c r="G133" i="16" s="1"/>
  <c r="F134" i="16"/>
  <c r="G134" i="16" s="1"/>
  <c r="F135" i="16"/>
  <c r="G135" i="16" s="1"/>
  <c r="F136" i="16"/>
  <c r="G136" i="16" s="1"/>
  <c r="F137" i="16"/>
  <c r="G137" i="16" s="1"/>
  <c r="F138" i="16"/>
  <c r="G138" i="16" s="1"/>
  <c r="F139" i="16"/>
  <c r="G139" i="16" s="1"/>
  <c r="F140" i="16"/>
  <c r="G140" i="16" s="1"/>
  <c r="F141" i="16"/>
  <c r="G141" i="16" s="1"/>
  <c r="F142" i="16"/>
  <c r="G142" i="16" s="1"/>
  <c r="F143" i="16"/>
  <c r="G143" i="16" s="1"/>
  <c r="F144" i="16"/>
  <c r="G144" i="16" s="1"/>
  <c r="F145" i="16"/>
  <c r="G145" i="16" s="1"/>
  <c r="F146" i="16"/>
  <c r="G146" i="16" s="1"/>
  <c r="F147" i="16"/>
  <c r="G147" i="16" s="1"/>
  <c r="F148" i="16"/>
  <c r="G148" i="16" s="1"/>
  <c r="F149" i="16"/>
  <c r="G149" i="16" s="1"/>
  <c r="F150" i="16"/>
  <c r="G150" i="16" s="1"/>
  <c r="F151" i="16"/>
  <c r="G151" i="16" s="1"/>
  <c r="F152" i="16"/>
  <c r="G152" i="16" s="1"/>
  <c r="F153" i="16"/>
  <c r="G153" i="16" s="1"/>
  <c r="F154" i="16"/>
  <c r="G154" i="16" s="1"/>
  <c r="F155" i="16"/>
  <c r="G155" i="16" s="1"/>
  <c r="F156" i="16"/>
  <c r="G156" i="16" s="1"/>
  <c r="F157" i="16"/>
  <c r="G157" i="16" s="1"/>
  <c r="F158" i="16"/>
  <c r="G158" i="16" s="1"/>
  <c r="F159" i="16"/>
  <c r="G159" i="16" s="1"/>
  <c r="F160" i="16"/>
  <c r="G160" i="16" s="1"/>
  <c r="F161" i="16"/>
  <c r="G161" i="16" s="1"/>
  <c r="F162" i="16"/>
  <c r="G162" i="16" s="1"/>
  <c r="F163" i="16"/>
  <c r="G163" i="16" s="1"/>
  <c r="F164" i="16"/>
  <c r="G164" i="16" s="1"/>
  <c r="F165" i="16"/>
  <c r="G165" i="16" s="1"/>
  <c r="F166" i="16"/>
  <c r="G166" i="16" s="1"/>
  <c r="F167" i="16"/>
  <c r="G167" i="16" s="1"/>
  <c r="F168" i="16"/>
  <c r="G168" i="16" s="1"/>
  <c r="F169" i="16"/>
  <c r="G169" i="16" s="1"/>
  <c r="F170" i="16"/>
  <c r="G170" i="16" s="1"/>
  <c r="F171" i="16"/>
  <c r="G171" i="16" s="1"/>
  <c r="F172" i="16"/>
  <c r="G172" i="16" s="1"/>
  <c r="F173" i="16"/>
  <c r="G173" i="16" s="1"/>
  <c r="F174" i="16"/>
  <c r="G174" i="16" s="1"/>
  <c r="F175" i="16"/>
  <c r="G175" i="16" s="1"/>
  <c r="F176" i="16"/>
  <c r="G176" i="16" s="1"/>
  <c r="F177" i="16"/>
  <c r="G177" i="16" s="1"/>
  <c r="F178" i="16"/>
  <c r="G178" i="16" s="1"/>
  <c r="F179" i="16"/>
  <c r="G179" i="16" s="1"/>
  <c r="F180" i="16"/>
  <c r="G180" i="16" s="1"/>
  <c r="F181" i="16"/>
  <c r="G181" i="16" s="1"/>
  <c r="F182" i="16"/>
  <c r="G182" i="16" s="1"/>
  <c r="F183" i="16"/>
  <c r="G183" i="16" s="1"/>
  <c r="F184" i="16"/>
  <c r="G184" i="16" s="1"/>
  <c r="F185" i="16"/>
  <c r="G185" i="16" s="1"/>
  <c r="F186" i="16"/>
  <c r="G186" i="16" s="1"/>
  <c r="F187" i="16"/>
  <c r="G187" i="16" s="1"/>
  <c r="F188" i="16"/>
  <c r="G188" i="16" s="1"/>
  <c r="F189" i="16"/>
  <c r="G189" i="16" s="1"/>
  <c r="F190" i="16"/>
  <c r="G190" i="16" s="1"/>
  <c r="F191" i="16"/>
  <c r="G191" i="16" s="1"/>
  <c r="F192" i="16"/>
  <c r="G192" i="16" s="1"/>
  <c r="F193" i="16"/>
  <c r="G193" i="16" s="1"/>
  <c r="F194" i="16"/>
  <c r="G194" i="16" s="1"/>
  <c r="F195" i="16"/>
  <c r="G195" i="16" s="1"/>
  <c r="F196" i="16"/>
  <c r="G196" i="16" s="1"/>
  <c r="F197" i="16"/>
  <c r="G197" i="16" s="1"/>
  <c r="F198" i="16"/>
  <c r="G198" i="16" s="1"/>
  <c r="F199" i="16"/>
  <c r="G199" i="16" s="1"/>
  <c r="F200" i="16"/>
  <c r="G200" i="16" s="1"/>
  <c r="F201" i="16"/>
  <c r="G201" i="16" s="1"/>
  <c r="F202" i="16"/>
  <c r="G202" i="16" s="1"/>
  <c r="F203" i="16"/>
  <c r="G203" i="16" s="1"/>
  <c r="F204" i="16"/>
  <c r="G204" i="16" s="1"/>
  <c r="F205" i="16"/>
  <c r="G205" i="16" s="1"/>
  <c r="F206" i="16"/>
  <c r="G206" i="16" s="1"/>
  <c r="F207" i="16"/>
  <c r="G207" i="16" s="1"/>
  <c r="F208" i="16"/>
  <c r="G208" i="16" s="1"/>
  <c r="F209" i="16"/>
  <c r="G209" i="16" s="1"/>
  <c r="F210" i="16"/>
  <c r="G210" i="16" s="1"/>
  <c r="F211" i="16"/>
  <c r="G211" i="16" s="1"/>
  <c r="F212" i="16"/>
  <c r="G212" i="16" s="1"/>
  <c r="F213" i="16"/>
  <c r="G213" i="16" s="1"/>
  <c r="F214" i="16"/>
  <c r="G214" i="16" s="1"/>
  <c r="F215" i="16"/>
  <c r="G215" i="16" s="1"/>
  <c r="F216" i="16"/>
  <c r="G216" i="16" s="1"/>
  <c r="F217" i="16"/>
  <c r="G217" i="16" s="1"/>
  <c r="F218" i="16"/>
  <c r="G218" i="16" s="1"/>
  <c r="F219" i="16"/>
  <c r="G219" i="16" s="1"/>
  <c r="F220" i="16"/>
  <c r="G220" i="16" s="1"/>
  <c r="F221" i="16"/>
  <c r="G221" i="16" s="1"/>
  <c r="F222" i="16"/>
  <c r="G222" i="16" s="1"/>
  <c r="F223" i="16"/>
  <c r="G223" i="16" s="1"/>
  <c r="F224" i="16"/>
  <c r="G224" i="16" s="1"/>
  <c r="F225" i="16"/>
  <c r="G225" i="16" s="1"/>
  <c r="F226" i="16"/>
  <c r="G226" i="16" s="1"/>
  <c r="F227" i="16"/>
  <c r="G227" i="16" s="1"/>
  <c r="F228" i="16"/>
  <c r="G228" i="16" s="1"/>
  <c r="F229" i="16"/>
  <c r="G229" i="16" s="1"/>
  <c r="F230" i="16"/>
  <c r="G230" i="16" s="1"/>
  <c r="F231" i="16"/>
  <c r="G231" i="16" s="1"/>
  <c r="F232" i="16"/>
  <c r="G232" i="16" s="1"/>
  <c r="F233" i="16"/>
  <c r="G233" i="16" s="1"/>
  <c r="F234" i="16"/>
  <c r="G234" i="16" s="1"/>
  <c r="F235" i="16"/>
  <c r="G235" i="16" s="1"/>
  <c r="F236" i="16"/>
  <c r="G236" i="16" s="1"/>
  <c r="F237" i="16"/>
  <c r="G237" i="16" s="1"/>
  <c r="F238" i="16"/>
  <c r="G238" i="16" s="1"/>
  <c r="F239" i="16"/>
  <c r="G239" i="16" s="1"/>
  <c r="F240" i="16"/>
  <c r="G240" i="16" s="1"/>
  <c r="F241" i="16"/>
  <c r="G241" i="16" s="1"/>
  <c r="F242" i="16"/>
  <c r="G242" i="16" s="1"/>
  <c r="F243" i="16"/>
  <c r="G243" i="16" s="1"/>
  <c r="F244" i="16"/>
  <c r="G244" i="16" s="1"/>
  <c r="F245" i="16"/>
  <c r="G245" i="16" s="1"/>
  <c r="F246" i="16"/>
  <c r="G246" i="16" s="1"/>
  <c r="F247" i="16"/>
  <c r="G247" i="16" s="1"/>
  <c r="F248" i="16"/>
  <c r="G248" i="16" s="1"/>
  <c r="F249" i="16"/>
  <c r="G249" i="16" s="1"/>
  <c r="F250" i="16"/>
  <c r="G250" i="16" s="1"/>
  <c r="F251" i="16"/>
  <c r="G251" i="16" s="1"/>
  <c r="F252" i="16"/>
  <c r="G252" i="16" s="1"/>
  <c r="F253" i="16"/>
  <c r="G253" i="16" s="1"/>
  <c r="F254" i="16"/>
  <c r="G254" i="16" s="1"/>
  <c r="F255" i="16"/>
  <c r="G255" i="16" s="1"/>
  <c r="F256" i="16"/>
  <c r="G256" i="16" s="1"/>
  <c r="F257" i="16"/>
  <c r="G257" i="16" s="1"/>
  <c r="F258" i="16"/>
  <c r="G258" i="16" s="1"/>
  <c r="F259" i="16"/>
  <c r="G259" i="16" s="1"/>
  <c r="F260" i="16"/>
  <c r="G260" i="16" s="1"/>
  <c r="F261" i="16"/>
  <c r="G261" i="16" s="1"/>
  <c r="F262" i="16"/>
  <c r="G262" i="16" s="1"/>
  <c r="F263" i="16"/>
  <c r="G263" i="16" s="1"/>
  <c r="F264" i="16"/>
  <c r="G264" i="16" s="1"/>
  <c r="F265" i="16"/>
  <c r="G265" i="16" s="1"/>
  <c r="F9" i="16"/>
  <c r="G9" i="16" s="1"/>
  <c r="J409" i="16" l="1"/>
  <c r="J401" i="16"/>
  <c r="J393" i="16"/>
  <c r="J385" i="16"/>
  <c r="J326" i="16"/>
  <c r="J342" i="16"/>
  <c r="J334" i="16"/>
  <c r="J340" i="16"/>
  <c r="J332" i="16"/>
  <c r="J461" i="16"/>
  <c r="J411" i="16"/>
  <c r="J403" i="16"/>
  <c r="J395" i="16"/>
  <c r="J387" i="16"/>
  <c r="J414" i="16"/>
  <c r="J412" i="16"/>
  <c r="J410" i="16"/>
  <c r="J408" i="16"/>
  <c r="J406" i="16"/>
  <c r="J404" i="16"/>
  <c r="J402" i="16"/>
  <c r="J400" i="16"/>
  <c r="J398" i="16"/>
  <c r="J396" i="16"/>
  <c r="J394" i="16"/>
  <c r="J392" i="16"/>
  <c r="J390" i="16"/>
  <c r="J388" i="16"/>
  <c r="J386" i="16"/>
  <c r="L407" i="16"/>
  <c r="L405" i="16"/>
  <c r="L404" i="16"/>
  <c r="L403" i="16"/>
  <c r="L402" i="16"/>
  <c r="L401" i="16"/>
  <c r="L400" i="16"/>
  <c r="L397" i="16"/>
  <c r="L396" i="16"/>
  <c r="L395" i="16"/>
  <c r="L394" i="16"/>
  <c r="L393" i="16"/>
  <c r="L392" i="16"/>
  <c r="L391" i="16"/>
  <c r="L390" i="16"/>
  <c r="L389" i="16"/>
  <c r="L388" i="16"/>
  <c r="L330" i="16"/>
  <c r="L322" i="16"/>
  <c r="L321" i="16"/>
  <c r="L320" i="16"/>
  <c r="L319" i="16"/>
  <c r="L318" i="16"/>
  <c r="L317" i="16"/>
  <c r="L316" i="16"/>
  <c r="L315" i="16"/>
  <c r="L314" i="16"/>
  <c r="L313" i="16"/>
  <c r="L312" i="16"/>
  <c r="L311" i="16"/>
  <c r="L310" i="16"/>
  <c r="L309" i="16"/>
  <c r="L308" i="16"/>
  <c r="L307" i="16"/>
  <c r="L306" i="16"/>
  <c r="L305" i="16"/>
  <c r="L304" i="16"/>
  <c r="L303" i="16"/>
  <c r="L302" i="16"/>
  <c r="L301" i="16"/>
  <c r="L300" i="16"/>
  <c r="L299" i="16"/>
  <c r="L298" i="16"/>
  <c r="L297" i="16"/>
  <c r="L296" i="16"/>
  <c r="L295" i="16"/>
  <c r="L294" i="16"/>
  <c r="L293" i="16"/>
  <c r="L292" i="16"/>
  <c r="L291" i="16"/>
  <c r="L290" i="16"/>
  <c r="L289" i="16"/>
  <c r="L288" i="16"/>
  <c r="L287" i="16"/>
  <c r="L286" i="16"/>
  <c r="L285" i="16"/>
  <c r="L284" i="16"/>
  <c r="L283" i="16"/>
  <c r="L282" i="16"/>
  <c r="L281" i="16"/>
  <c r="L280" i="16"/>
  <c r="L279" i="16"/>
  <c r="L278" i="16"/>
  <c r="L277" i="16"/>
  <c r="L276" i="16"/>
  <c r="L275" i="16"/>
  <c r="L274" i="16"/>
  <c r="L273" i="16"/>
  <c r="L272" i="16"/>
  <c r="L271" i="16"/>
  <c r="L270" i="16"/>
  <c r="L269" i="16"/>
  <c r="L268" i="16"/>
  <c r="M93" i="17" l="1"/>
  <c r="M92" i="17"/>
  <c r="G3" i="17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2" i="17"/>
  <c r="F11" i="17"/>
  <c r="N90" i="17"/>
  <c r="M90" i="17"/>
  <c r="M89" i="17"/>
  <c r="N89" i="17" s="1"/>
  <c r="F82" i="17" l="1"/>
  <c r="F3" i="17"/>
  <c r="F4" i="17"/>
  <c r="F5" i="17"/>
  <c r="F6" i="17"/>
  <c r="F7" i="17"/>
  <c r="F8" i="17"/>
  <c r="F9" i="17"/>
  <c r="F10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3" i="17"/>
  <c r="F84" i="17"/>
  <c r="F85" i="17"/>
  <c r="F86" i="17"/>
  <c r="F87" i="17"/>
  <c r="F88" i="17"/>
  <c r="F2" i="17"/>
  <c r="I25" i="12" l="1"/>
  <c r="I24" i="12"/>
  <c r="I22" i="12"/>
  <c r="I21" i="12"/>
  <c r="I20" i="12"/>
  <c r="I19" i="12"/>
  <c r="I18" i="12"/>
  <c r="I9" i="12"/>
  <c r="I30" i="12"/>
  <c r="I17" i="12" l="1"/>
  <c r="I16" i="12"/>
  <c r="G903" i="5"/>
  <c r="G904" i="5"/>
  <c r="G905" i="5"/>
  <c r="G906" i="5"/>
  <c r="G907" i="5"/>
  <c r="G902" i="5"/>
  <c r="G901" i="5"/>
  <c r="G900" i="5"/>
  <c r="G899" i="5"/>
  <c r="G898" i="5"/>
  <c r="G897" i="5"/>
  <c r="G800" i="5" l="1"/>
  <c r="I858" i="5"/>
  <c r="I859" i="5"/>
  <c r="I860" i="5"/>
  <c r="I861" i="5"/>
  <c r="I862" i="5"/>
  <c r="I863" i="5"/>
  <c r="I864" i="5"/>
  <c r="I865" i="5"/>
  <c r="I866" i="5"/>
  <c r="I867" i="5"/>
  <c r="I868" i="5"/>
  <c r="I869" i="5"/>
  <c r="I870" i="5"/>
  <c r="I871" i="5"/>
  <c r="I872" i="5"/>
  <c r="I873" i="5"/>
  <c r="I874" i="5"/>
  <c r="I875" i="5"/>
  <c r="I876" i="5"/>
  <c r="I877" i="5"/>
  <c r="I878" i="5"/>
  <c r="I879" i="5"/>
  <c r="I880" i="5"/>
  <c r="I881" i="5"/>
  <c r="I882" i="5"/>
  <c r="I883" i="5"/>
  <c r="I884" i="5"/>
  <c r="I885" i="5"/>
  <c r="I886" i="5"/>
  <c r="I887" i="5"/>
  <c r="I888" i="5"/>
  <c r="I889" i="5"/>
  <c r="I890" i="5"/>
  <c r="I891" i="5"/>
  <c r="I892" i="5"/>
  <c r="I893" i="5"/>
  <c r="I894" i="5"/>
  <c r="I857" i="5"/>
  <c r="I920" i="5"/>
  <c r="I921" i="5"/>
  <c r="I922" i="5"/>
  <c r="I923" i="5"/>
  <c r="I924" i="5"/>
  <c r="I925" i="5"/>
  <c r="I926" i="5"/>
  <c r="I927" i="5"/>
  <c r="I928" i="5"/>
  <c r="I929" i="5"/>
  <c r="I930" i="5"/>
  <c r="I919" i="5"/>
  <c r="I910" i="5"/>
  <c r="I911" i="5"/>
  <c r="I912" i="5"/>
  <c r="I913" i="5"/>
  <c r="I914" i="5"/>
  <c r="I915" i="5"/>
  <c r="I916" i="5"/>
  <c r="I917" i="5"/>
  <c r="I909" i="5"/>
  <c r="I836" i="5"/>
  <c r="I837" i="5"/>
  <c r="I838" i="5"/>
  <c r="I839" i="5"/>
  <c r="I840" i="5"/>
  <c r="I841" i="5"/>
  <c r="I842" i="5"/>
  <c r="I843" i="5"/>
  <c r="I844" i="5"/>
  <c r="I845" i="5"/>
  <c r="I846" i="5"/>
  <c r="I847" i="5"/>
  <c r="I848" i="5"/>
  <c r="I849" i="5"/>
  <c r="I850" i="5"/>
  <c r="I851" i="5"/>
  <c r="I852" i="5"/>
  <c r="I853" i="5"/>
  <c r="I854" i="5"/>
  <c r="I830" i="5"/>
  <c r="I831" i="5"/>
  <c r="I832" i="5"/>
  <c r="I833" i="5"/>
  <c r="I834" i="5"/>
  <c r="I835" i="5"/>
  <c r="I821" i="5"/>
  <c r="I822" i="5"/>
  <c r="I823" i="5"/>
  <c r="I824" i="5"/>
  <c r="I825" i="5"/>
  <c r="I826" i="5"/>
  <c r="I827" i="5"/>
  <c r="I828" i="5"/>
  <c r="I829" i="5"/>
  <c r="I808" i="5"/>
  <c r="I809" i="5"/>
  <c r="I810" i="5"/>
  <c r="I811" i="5"/>
  <c r="I812" i="5"/>
  <c r="I813" i="5"/>
  <c r="I814" i="5"/>
  <c r="I815" i="5"/>
  <c r="I816" i="5"/>
  <c r="I817" i="5"/>
  <c r="I818" i="5"/>
  <c r="I819" i="5"/>
  <c r="I820" i="5"/>
  <c r="I807" i="5"/>
  <c r="I730" i="5"/>
  <c r="I798" i="5"/>
  <c r="I799" i="5"/>
  <c r="I800" i="5"/>
  <c r="I801" i="5"/>
  <c r="I802" i="5"/>
  <c r="I717" i="5"/>
  <c r="I718" i="5"/>
  <c r="I803" i="5"/>
  <c r="I804" i="5"/>
  <c r="I805" i="5"/>
  <c r="I797" i="5"/>
  <c r="I767" i="5"/>
  <c r="I768" i="5"/>
  <c r="I769" i="5"/>
  <c r="I770" i="5"/>
  <c r="I771" i="5"/>
  <c r="I772" i="5"/>
  <c r="I773" i="5"/>
  <c r="I774" i="5"/>
  <c r="I775" i="5"/>
  <c r="I776" i="5"/>
  <c r="I777" i="5"/>
  <c r="I778" i="5"/>
  <c r="I779" i="5"/>
  <c r="I780" i="5"/>
  <c r="I781" i="5"/>
  <c r="I782" i="5"/>
  <c r="I783" i="5"/>
  <c r="I784" i="5"/>
  <c r="I785" i="5"/>
  <c r="I786" i="5"/>
  <c r="I787" i="5"/>
  <c r="I788" i="5"/>
  <c r="I789" i="5"/>
  <c r="I790" i="5"/>
  <c r="I791" i="5"/>
  <c r="I792" i="5"/>
  <c r="I793" i="5"/>
  <c r="I794" i="5"/>
  <c r="I795" i="5"/>
  <c r="I766" i="5"/>
  <c r="I755" i="5"/>
  <c r="I756" i="5"/>
  <c r="I757" i="5"/>
  <c r="I758" i="5"/>
  <c r="I759" i="5"/>
  <c r="I760" i="5"/>
  <c r="I761" i="5"/>
  <c r="I762" i="5"/>
  <c r="I763" i="5"/>
  <c r="I764" i="5"/>
  <c r="I754" i="5"/>
  <c r="I716" i="5"/>
  <c r="I719" i="5"/>
  <c r="I720" i="5"/>
  <c r="I721" i="5"/>
  <c r="I722" i="5"/>
  <c r="I723" i="5"/>
  <c r="I724" i="5"/>
  <c r="I725" i="5"/>
  <c r="I726" i="5"/>
  <c r="I727" i="5"/>
  <c r="I728" i="5"/>
  <c r="I729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744" i="5"/>
  <c r="I745" i="5"/>
  <c r="I746" i="5"/>
  <c r="I747" i="5"/>
  <c r="I748" i="5"/>
  <c r="I749" i="5"/>
  <c r="I750" i="5"/>
  <c r="I751" i="5"/>
  <c r="I752" i="5"/>
  <c r="I715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59" i="5"/>
  <c r="I647" i="5"/>
  <c r="I648" i="5"/>
  <c r="I649" i="5"/>
  <c r="I650" i="5"/>
  <c r="I651" i="5"/>
  <c r="I652" i="5"/>
  <c r="I653" i="5"/>
  <c r="I654" i="5"/>
  <c r="I655" i="5"/>
  <c r="I656" i="5"/>
  <c r="I657" i="5"/>
  <c r="I646" i="5"/>
  <c r="G644" i="5"/>
  <c r="I644" i="5" s="1"/>
  <c r="I638" i="5"/>
  <c r="I639" i="5"/>
  <c r="I640" i="5"/>
  <c r="I641" i="5"/>
  <c r="I642" i="5"/>
  <c r="I637" i="5"/>
  <c r="I635" i="5"/>
  <c r="I634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05" i="5"/>
  <c r="I206" i="5"/>
  <c r="I207" i="5"/>
  <c r="I208" i="5"/>
  <c r="I209" i="5"/>
  <c r="I210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6" i="5"/>
  <c r="H906" i="5" l="1"/>
  <c r="G896" i="5"/>
  <c r="H896" i="5" s="1"/>
  <c r="K896" i="5"/>
  <c r="I568" i="5"/>
  <c r="I569" i="5"/>
  <c r="I570" i="5"/>
  <c r="I571" i="5"/>
  <c r="I572" i="5"/>
  <c r="I573" i="5"/>
  <c r="I574" i="5"/>
  <c r="I575" i="5"/>
  <c r="I567" i="5"/>
  <c r="I906" i="5" l="1"/>
  <c r="I896" i="5"/>
  <c r="K420" i="5" l="1"/>
  <c r="H901" i="5" l="1"/>
  <c r="I901" i="5"/>
  <c r="K901" i="5"/>
  <c r="H905" i="5"/>
  <c r="I905" i="5"/>
  <c r="K905" i="5"/>
  <c r="H904" i="5"/>
  <c r="K904" i="5"/>
  <c r="I904" i="5"/>
  <c r="H897" i="5"/>
  <c r="I897" i="5"/>
  <c r="K897" i="5"/>
  <c r="H900" i="5"/>
  <c r="K900" i="5"/>
  <c r="I900" i="5"/>
  <c r="H903" i="5"/>
  <c r="K903" i="5"/>
  <c r="I903" i="5"/>
  <c r="H899" i="5"/>
  <c r="K899" i="5"/>
  <c r="I899" i="5"/>
  <c r="H907" i="5"/>
  <c r="I907" i="5"/>
  <c r="K907" i="5"/>
  <c r="H902" i="5"/>
  <c r="I902" i="5"/>
  <c r="K902" i="5"/>
  <c r="H898" i="5"/>
  <c r="I898" i="5"/>
  <c r="K898" i="5"/>
  <c r="G703" i="5"/>
  <c r="I703" i="5" s="1"/>
  <c r="G704" i="5"/>
  <c r="I704" i="5" s="1"/>
  <c r="G705" i="5"/>
  <c r="I705" i="5" s="1"/>
  <c r="G706" i="5"/>
  <c r="I706" i="5" s="1"/>
  <c r="G707" i="5"/>
  <c r="I707" i="5" s="1"/>
  <c r="G708" i="5"/>
  <c r="I708" i="5" s="1"/>
  <c r="G709" i="5"/>
  <c r="I709" i="5" s="1"/>
  <c r="G710" i="5"/>
  <c r="I710" i="5" s="1"/>
  <c r="G711" i="5"/>
  <c r="I711" i="5" s="1"/>
  <c r="G712" i="5"/>
  <c r="I712" i="5" s="1"/>
  <c r="G713" i="5"/>
  <c r="I713" i="5" s="1"/>
  <c r="G714" i="5"/>
  <c r="I714" i="5" s="1"/>
  <c r="G702" i="5"/>
  <c r="I702" i="5" s="1"/>
  <c r="G578" i="5"/>
  <c r="I578" i="5" s="1"/>
  <c r="G579" i="5"/>
  <c r="I579" i="5" s="1"/>
  <c r="G580" i="5"/>
  <c r="I580" i="5" s="1"/>
  <c r="G581" i="5"/>
  <c r="I581" i="5" s="1"/>
  <c r="G582" i="5"/>
  <c r="I582" i="5" s="1"/>
  <c r="G583" i="5"/>
  <c r="I583" i="5" s="1"/>
  <c r="G584" i="5"/>
  <c r="I584" i="5" s="1"/>
  <c r="G585" i="5"/>
  <c r="I585" i="5" s="1"/>
  <c r="G586" i="5"/>
  <c r="I586" i="5" s="1"/>
  <c r="G587" i="5"/>
  <c r="I587" i="5" s="1"/>
  <c r="G588" i="5"/>
  <c r="I588" i="5" s="1"/>
  <c r="G589" i="5"/>
  <c r="I589" i="5" s="1"/>
  <c r="G590" i="5"/>
  <c r="I590" i="5" s="1"/>
  <c r="G591" i="5"/>
  <c r="I591" i="5" s="1"/>
  <c r="G592" i="5"/>
  <c r="I592" i="5" s="1"/>
  <c r="G593" i="5"/>
  <c r="I593" i="5" s="1"/>
  <c r="G594" i="5"/>
  <c r="I594" i="5" s="1"/>
  <c r="G595" i="5"/>
  <c r="I595" i="5" s="1"/>
  <c r="G596" i="5"/>
  <c r="I596" i="5" s="1"/>
  <c r="G597" i="5"/>
  <c r="I597" i="5" s="1"/>
  <c r="G598" i="5"/>
  <c r="I598" i="5" s="1"/>
  <c r="G599" i="5"/>
  <c r="I599" i="5" s="1"/>
  <c r="G600" i="5"/>
  <c r="I600" i="5" s="1"/>
  <c r="G601" i="5"/>
  <c r="I601" i="5" s="1"/>
  <c r="G602" i="5"/>
  <c r="I602" i="5" s="1"/>
  <c r="G603" i="5"/>
  <c r="I603" i="5" s="1"/>
  <c r="G604" i="5"/>
  <c r="I604" i="5" s="1"/>
  <c r="G605" i="5"/>
  <c r="I605" i="5" s="1"/>
  <c r="G606" i="5"/>
  <c r="I606" i="5" s="1"/>
  <c r="G607" i="5"/>
  <c r="I607" i="5" s="1"/>
  <c r="G608" i="5"/>
  <c r="I608" i="5" s="1"/>
  <c r="G609" i="5"/>
  <c r="I609" i="5" s="1"/>
  <c r="G610" i="5"/>
  <c r="I610" i="5" s="1"/>
  <c r="G611" i="5"/>
  <c r="I611" i="5" s="1"/>
  <c r="G612" i="5"/>
  <c r="I612" i="5" s="1"/>
  <c r="G613" i="5"/>
  <c r="I613" i="5" s="1"/>
  <c r="G614" i="5"/>
  <c r="I614" i="5" s="1"/>
  <c r="G615" i="5"/>
  <c r="I615" i="5" s="1"/>
  <c r="G616" i="5"/>
  <c r="I616" i="5" s="1"/>
  <c r="G617" i="5"/>
  <c r="I617" i="5" s="1"/>
  <c r="G618" i="5"/>
  <c r="I618" i="5" s="1"/>
  <c r="G619" i="5"/>
  <c r="I619" i="5" s="1"/>
  <c r="G620" i="5"/>
  <c r="I620" i="5" s="1"/>
  <c r="G621" i="5"/>
  <c r="I621" i="5" s="1"/>
  <c r="G622" i="5"/>
  <c r="I622" i="5" s="1"/>
  <c r="G623" i="5"/>
  <c r="I623" i="5" s="1"/>
  <c r="G624" i="5"/>
  <c r="I624" i="5" s="1"/>
  <c r="G625" i="5"/>
  <c r="I625" i="5" s="1"/>
  <c r="G626" i="5"/>
  <c r="I626" i="5" s="1"/>
  <c r="G627" i="5"/>
  <c r="I627" i="5" s="1"/>
  <c r="G628" i="5"/>
  <c r="I628" i="5" s="1"/>
  <c r="G629" i="5"/>
  <c r="I629" i="5" s="1"/>
  <c r="G630" i="5"/>
  <c r="I630" i="5" s="1"/>
  <c r="G631" i="5"/>
  <c r="I631" i="5" s="1"/>
  <c r="G632" i="5"/>
  <c r="I632" i="5" s="1"/>
  <c r="G633" i="5"/>
  <c r="I633" i="5" s="1"/>
  <c r="G577" i="5"/>
  <c r="I577" i="5" s="1"/>
  <c r="G357" i="5"/>
  <c r="I357" i="5" s="1"/>
  <c r="G358" i="5"/>
  <c r="I358" i="5" s="1"/>
  <c r="G359" i="5"/>
  <c r="I359" i="5" s="1"/>
  <c r="G360" i="5"/>
  <c r="I360" i="5" s="1"/>
  <c r="G361" i="5"/>
  <c r="I361" i="5" s="1"/>
  <c r="G362" i="5"/>
  <c r="I362" i="5" s="1"/>
  <c r="G363" i="5"/>
  <c r="I363" i="5" s="1"/>
  <c r="G364" i="5"/>
  <c r="I364" i="5" s="1"/>
  <c r="G365" i="5"/>
  <c r="I365" i="5" s="1"/>
  <c r="G366" i="5"/>
  <c r="I366" i="5" s="1"/>
  <c r="G367" i="5"/>
  <c r="I367" i="5" s="1"/>
  <c r="G368" i="5"/>
  <c r="I368" i="5" s="1"/>
  <c r="G369" i="5"/>
  <c r="I369" i="5" s="1"/>
  <c r="G370" i="5"/>
  <c r="I370" i="5" s="1"/>
  <c r="G371" i="5"/>
  <c r="I371" i="5" s="1"/>
  <c r="G372" i="5"/>
  <c r="I372" i="5" s="1"/>
  <c r="G373" i="5"/>
  <c r="I373" i="5" s="1"/>
  <c r="G374" i="5"/>
  <c r="I374" i="5" s="1"/>
  <c r="G375" i="5"/>
  <c r="I375" i="5" s="1"/>
  <c r="G376" i="5"/>
  <c r="I376" i="5" s="1"/>
  <c r="G377" i="5"/>
  <c r="I377" i="5" s="1"/>
  <c r="G378" i="5"/>
  <c r="I378" i="5" s="1"/>
  <c r="G379" i="5"/>
  <c r="I379" i="5" s="1"/>
  <c r="G380" i="5"/>
  <c r="I380" i="5" s="1"/>
  <c r="G381" i="5"/>
  <c r="I381" i="5" s="1"/>
  <c r="G382" i="5"/>
  <c r="I382" i="5" s="1"/>
  <c r="G383" i="5"/>
  <c r="I383" i="5" s="1"/>
  <c r="G384" i="5"/>
  <c r="I384" i="5" s="1"/>
  <c r="G385" i="5"/>
  <c r="I385" i="5" s="1"/>
  <c r="G386" i="5"/>
  <c r="I386" i="5" s="1"/>
  <c r="G387" i="5"/>
  <c r="I387" i="5" s="1"/>
  <c r="G388" i="5"/>
  <c r="I388" i="5" s="1"/>
  <c r="G389" i="5"/>
  <c r="I389" i="5" s="1"/>
  <c r="G390" i="5"/>
  <c r="I390" i="5" s="1"/>
  <c r="G391" i="5"/>
  <c r="I391" i="5" s="1"/>
  <c r="G392" i="5"/>
  <c r="I392" i="5" s="1"/>
  <c r="G393" i="5"/>
  <c r="I393" i="5" s="1"/>
  <c r="G394" i="5"/>
  <c r="I394" i="5" s="1"/>
  <c r="G395" i="5"/>
  <c r="I395" i="5" s="1"/>
  <c r="G396" i="5"/>
  <c r="I396" i="5" s="1"/>
  <c r="G397" i="5"/>
  <c r="I397" i="5" s="1"/>
  <c r="G398" i="5"/>
  <c r="I398" i="5" s="1"/>
  <c r="G399" i="5"/>
  <c r="I399" i="5" s="1"/>
  <c r="G400" i="5"/>
  <c r="I400" i="5" s="1"/>
  <c r="G401" i="5"/>
  <c r="I401" i="5" s="1"/>
  <c r="G402" i="5"/>
  <c r="I402" i="5" s="1"/>
  <c r="G403" i="5"/>
  <c r="I403" i="5" s="1"/>
  <c r="G404" i="5"/>
  <c r="I404" i="5" s="1"/>
  <c r="G405" i="5"/>
  <c r="I405" i="5" s="1"/>
  <c r="G406" i="5"/>
  <c r="I406" i="5" s="1"/>
  <c r="G407" i="5"/>
  <c r="I407" i="5" s="1"/>
  <c r="G408" i="5"/>
  <c r="I408" i="5" s="1"/>
  <c r="G409" i="5"/>
  <c r="I409" i="5" s="1"/>
  <c r="G410" i="5"/>
  <c r="I410" i="5" s="1"/>
  <c r="G411" i="5"/>
  <c r="I411" i="5" s="1"/>
  <c r="G412" i="5"/>
  <c r="I412" i="5" s="1"/>
  <c r="G413" i="5"/>
  <c r="I413" i="5" s="1"/>
  <c r="G414" i="5"/>
  <c r="I414" i="5" s="1"/>
  <c r="G415" i="5"/>
  <c r="I415" i="5" s="1"/>
  <c r="G416" i="5"/>
  <c r="I416" i="5" s="1"/>
  <c r="G417" i="5"/>
  <c r="I417" i="5" s="1"/>
  <c r="G418" i="5"/>
  <c r="I418" i="5" s="1"/>
  <c r="G419" i="5"/>
  <c r="I419" i="5" s="1"/>
  <c r="G420" i="5"/>
  <c r="I420" i="5" s="1"/>
  <c r="G421" i="5"/>
  <c r="I421" i="5" s="1"/>
  <c r="G422" i="5"/>
  <c r="I422" i="5" s="1"/>
  <c r="G423" i="5"/>
  <c r="I423" i="5" s="1"/>
  <c r="G424" i="5"/>
  <c r="I424" i="5" s="1"/>
  <c r="G425" i="5"/>
  <c r="I425" i="5" s="1"/>
  <c r="G426" i="5"/>
  <c r="I426" i="5" s="1"/>
  <c r="G427" i="5"/>
  <c r="I427" i="5" s="1"/>
  <c r="G428" i="5"/>
  <c r="I428" i="5" s="1"/>
  <c r="G429" i="5"/>
  <c r="I429" i="5" s="1"/>
  <c r="G430" i="5"/>
  <c r="I430" i="5" s="1"/>
  <c r="G431" i="5"/>
  <c r="I431" i="5" s="1"/>
  <c r="G432" i="5"/>
  <c r="I432" i="5" s="1"/>
  <c r="G433" i="5"/>
  <c r="I433" i="5" s="1"/>
  <c r="G434" i="5"/>
  <c r="I434" i="5" s="1"/>
  <c r="G435" i="5"/>
  <c r="I435" i="5" s="1"/>
  <c r="G436" i="5"/>
  <c r="I436" i="5" s="1"/>
  <c r="G437" i="5"/>
  <c r="I437" i="5" s="1"/>
  <c r="G438" i="5"/>
  <c r="I438" i="5" s="1"/>
  <c r="G439" i="5"/>
  <c r="I439" i="5" s="1"/>
  <c r="G440" i="5"/>
  <c r="I440" i="5" s="1"/>
  <c r="G441" i="5"/>
  <c r="I441" i="5" s="1"/>
  <c r="G442" i="5"/>
  <c r="I442" i="5" s="1"/>
  <c r="G443" i="5"/>
  <c r="I443" i="5" s="1"/>
  <c r="G444" i="5"/>
  <c r="I444" i="5" s="1"/>
  <c r="G445" i="5"/>
  <c r="I445" i="5" s="1"/>
  <c r="G446" i="5"/>
  <c r="I446" i="5" s="1"/>
  <c r="G447" i="5"/>
  <c r="I447" i="5" s="1"/>
  <c r="G448" i="5"/>
  <c r="I448" i="5" s="1"/>
  <c r="G449" i="5"/>
  <c r="I449" i="5" s="1"/>
  <c r="G450" i="5"/>
  <c r="I450" i="5" s="1"/>
  <c r="G451" i="5"/>
  <c r="I451" i="5" s="1"/>
  <c r="G452" i="5"/>
  <c r="I452" i="5" s="1"/>
  <c r="G453" i="5"/>
  <c r="I453" i="5" s="1"/>
  <c r="G454" i="5"/>
  <c r="I454" i="5" s="1"/>
  <c r="G455" i="5"/>
  <c r="I455" i="5" s="1"/>
  <c r="G456" i="5"/>
  <c r="I456" i="5" s="1"/>
  <c r="G457" i="5"/>
  <c r="I457" i="5" s="1"/>
  <c r="G458" i="5"/>
  <c r="I458" i="5" s="1"/>
  <c r="G459" i="5"/>
  <c r="I459" i="5" s="1"/>
  <c r="G460" i="5"/>
  <c r="I460" i="5" s="1"/>
  <c r="G461" i="5"/>
  <c r="I461" i="5" s="1"/>
  <c r="G462" i="5"/>
  <c r="I462" i="5" s="1"/>
  <c r="G463" i="5"/>
  <c r="I463" i="5" s="1"/>
  <c r="G464" i="5"/>
  <c r="I464" i="5" s="1"/>
  <c r="G465" i="5"/>
  <c r="I465" i="5" s="1"/>
  <c r="G466" i="5"/>
  <c r="I466" i="5" s="1"/>
  <c r="G467" i="5"/>
  <c r="I467" i="5" s="1"/>
  <c r="G468" i="5"/>
  <c r="I468" i="5" s="1"/>
  <c r="G469" i="5"/>
  <c r="I469" i="5" s="1"/>
  <c r="G470" i="5"/>
  <c r="I470" i="5" s="1"/>
  <c r="G471" i="5"/>
  <c r="I471" i="5" s="1"/>
  <c r="G472" i="5"/>
  <c r="I472" i="5" s="1"/>
  <c r="G473" i="5"/>
  <c r="I473" i="5" s="1"/>
  <c r="G474" i="5"/>
  <c r="I474" i="5" s="1"/>
  <c r="G475" i="5"/>
  <c r="I475" i="5" s="1"/>
  <c r="G476" i="5"/>
  <c r="I476" i="5" s="1"/>
  <c r="G477" i="5"/>
  <c r="I477" i="5" s="1"/>
  <c r="G478" i="5"/>
  <c r="I478" i="5" s="1"/>
  <c r="G479" i="5"/>
  <c r="I479" i="5" s="1"/>
  <c r="G480" i="5"/>
  <c r="I480" i="5" s="1"/>
  <c r="G481" i="5"/>
  <c r="I481" i="5" s="1"/>
  <c r="G482" i="5"/>
  <c r="I482" i="5" s="1"/>
  <c r="G483" i="5"/>
  <c r="I483" i="5" s="1"/>
  <c r="G484" i="5"/>
  <c r="I484" i="5" s="1"/>
  <c r="G485" i="5"/>
  <c r="I485" i="5" s="1"/>
  <c r="G486" i="5"/>
  <c r="I486" i="5" s="1"/>
  <c r="G487" i="5"/>
  <c r="I487" i="5" s="1"/>
  <c r="G488" i="5"/>
  <c r="I488" i="5" s="1"/>
  <c r="G489" i="5"/>
  <c r="I489" i="5" s="1"/>
  <c r="G490" i="5"/>
  <c r="I490" i="5" s="1"/>
  <c r="G491" i="5"/>
  <c r="I491" i="5" s="1"/>
  <c r="G492" i="5"/>
  <c r="I492" i="5" s="1"/>
  <c r="G493" i="5"/>
  <c r="I493" i="5" s="1"/>
  <c r="G494" i="5"/>
  <c r="I494" i="5" s="1"/>
  <c r="G495" i="5"/>
  <c r="I495" i="5" s="1"/>
  <c r="G496" i="5"/>
  <c r="I496" i="5" s="1"/>
  <c r="G497" i="5"/>
  <c r="I497" i="5" s="1"/>
  <c r="G498" i="5"/>
  <c r="I498" i="5" s="1"/>
  <c r="G499" i="5"/>
  <c r="I499" i="5" s="1"/>
  <c r="G500" i="5"/>
  <c r="I500" i="5" s="1"/>
  <c r="G501" i="5"/>
  <c r="I501" i="5" s="1"/>
  <c r="G502" i="5"/>
  <c r="I502" i="5" s="1"/>
  <c r="G503" i="5"/>
  <c r="I503" i="5" s="1"/>
  <c r="G504" i="5"/>
  <c r="I504" i="5" s="1"/>
  <c r="G505" i="5"/>
  <c r="I505" i="5" s="1"/>
  <c r="G506" i="5"/>
  <c r="I506" i="5" s="1"/>
  <c r="G507" i="5"/>
  <c r="I507" i="5" s="1"/>
  <c r="G508" i="5"/>
  <c r="I508" i="5" s="1"/>
  <c r="G509" i="5"/>
  <c r="I509" i="5" s="1"/>
  <c r="G510" i="5"/>
  <c r="I510" i="5" s="1"/>
  <c r="G511" i="5"/>
  <c r="I511" i="5" s="1"/>
  <c r="G512" i="5"/>
  <c r="I512" i="5" s="1"/>
  <c r="G513" i="5"/>
  <c r="I513" i="5" s="1"/>
  <c r="G514" i="5"/>
  <c r="I514" i="5" s="1"/>
  <c r="G515" i="5"/>
  <c r="I515" i="5" s="1"/>
  <c r="G516" i="5"/>
  <c r="I516" i="5" s="1"/>
  <c r="G517" i="5"/>
  <c r="I517" i="5" s="1"/>
  <c r="G518" i="5"/>
  <c r="I518" i="5" s="1"/>
  <c r="G519" i="5"/>
  <c r="I519" i="5" s="1"/>
  <c r="G520" i="5"/>
  <c r="I520" i="5" s="1"/>
  <c r="G521" i="5"/>
  <c r="I521" i="5" s="1"/>
  <c r="G522" i="5"/>
  <c r="I522" i="5" s="1"/>
  <c r="G523" i="5"/>
  <c r="I523" i="5" s="1"/>
  <c r="G524" i="5"/>
  <c r="I524" i="5" s="1"/>
  <c r="G525" i="5"/>
  <c r="I525" i="5" s="1"/>
  <c r="G526" i="5"/>
  <c r="I526" i="5" s="1"/>
  <c r="G527" i="5"/>
  <c r="I527" i="5" s="1"/>
  <c r="G528" i="5"/>
  <c r="I528" i="5" s="1"/>
  <c r="G529" i="5"/>
  <c r="I529" i="5" s="1"/>
  <c r="G530" i="5"/>
  <c r="I530" i="5" s="1"/>
  <c r="G531" i="5"/>
  <c r="I531" i="5" s="1"/>
  <c r="G532" i="5"/>
  <c r="I532" i="5" s="1"/>
  <c r="G533" i="5"/>
  <c r="I533" i="5" s="1"/>
  <c r="G534" i="5"/>
  <c r="I534" i="5" s="1"/>
  <c r="G535" i="5"/>
  <c r="I535" i="5" s="1"/>
  <c r="G536" i="5"/>
  <c r="I536" i="5" s="1"/>
  <c r="G537" i="5"/>
  <c r="I537" i="5" s="1"/>
  <c r="G538" i="5"/>
  <c r="I538" i="5" s="1"/>
  <c r="G539" i="5"/>
  <c r="I539" i="5" s="1"/>
  <c r="G540" i="5"/>
  <c r="I540" i="5" s="1"/>
  <c r="G541" i="5"/>
  <c r="I541" i="5" s="1"/>
  <c r="G542" i="5"/>
  <c r="I542" i="5" s="1"/>
  <c r="G543" i="5"/>
  <c r="I543" i="5" s="1"/>
  <c r="G544" i="5"/>
  <c r="I544" i="5" s="1"/>
  <c r="G545" i="5"/>
  <c r="I545" i="5" s="1"/>
  <c r="G546" i="5"/>
  <c r="I546" i="5" s="1"/>
  <c r="G547" i="5"/>
  <c r="I547" i="5" s="1"/>
  <c r="G548" i="5"/>
  <c r="I548" i="5" s="1"/>
  <c r="G549" i="5"/>
  <c r="I549" i="5" s="1"/>
  <c r="G550" i="5"/>
  <c r="I550" i="5" s="1"/>
  <c r="G551" i="5"/>
  <c r="I551" i="5" s="1"/>
  <c r="G552" i="5"/>
  <c r="I552" i="5" s="1"/>
  <c r="G553" i="5"/>
  <c r="I553" i="5" s="1"/>
  <c r="G554" i="5"/>
  <c r="I554" i="5" s="1"/>
  <c r="G555" i="5"/>
  <c r="I555" i="5" s="1"/>
  <c r="G556" i="5"/>
  <c r="I556" i="5" s="1"/>
  <c r="G557" i="5"/>
  <c r="I557" i="5" s="1"/>
  <c r="G558" i="5"/>
  <c r="I558" i="5" s="1"/>
  <c r="G559" i="5"/>
  <c r="I559" i="5" s="1"/>
  <c r="G560" i="5"/>
  <c r="I560" i="5" s="1"/>
  <c r="G561" i="5"/>
  <c r="I561" i="5" s="1"/>
  <c r="G562" i="5"/>
  <c r="I562" i="5" s="1"/>
  <c r="G563" i="5"/>
  <c r="I563" i="5" s="1"/>
  <c r="G564" i="5"/>
  <c r="I564" i="5" s="1"/>
  <c r="G565" i="5"/>
  <c r="I565" i="5" s="1"/>
  <c r="G566" i="5"/>
  <c r="I566" i="5" s="1"/>
  <c r="G356" i="5"/>
  <c r="I356" i="5" s="1"/>
  <c r="M359" i="5" l="1"/>
  <c r="N359" i="5" s="1"/>
  <c r="M360" i="5"/>
  <c r="N360" i="5" s="1"/>
  <c r="M361" i="5"/>
  <c r="N361" i="5" s="1"/>
  <c r="M362" i="5"/>
  <c r="N362" i="5" s="1"/>
  <c r="M358" i="5"/>
  <c r="N358" i="5" s="1"/>
  <c r="M357" i="5"/>
  <c r="N357" i="5" s="1"/>
  <c r="K356" i="5" l="1"/>
  <c r="G213" i="5" l="1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12" i="5"/>
  <c r="G208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145" i="5"/>
  <c r="G683" i="5"/>
  <c r="G684" i="5"/>
  <c r="G757" i="5"/>
  <c r="G758" i="5"/>
  <c r="G777" i="5"/>
  <c r="G863" i="5"/>
  <c r="G716" i="5"/>
  <c r="G778" i="5"/>
  <c r="G719" i="5"/>
  <c r="G830" i="5"/>
  <c r="G831" i="5"/>
  <c r="G864" i="5"/>
  <c r="G865" i="5"/>
  <c r="G720" i="5"/>
  <c r="G721" i="5"/>
  <c r="G722" i="5"/>
  <c r="G723" i="5"/>
  <c r="G724" i="5"/>
  <c r="G725" i="5"/>
  <c r="G779" i="5"/>
  <c r="G780" i="5"/>
  <c r="G866" i="5"/>
  <c r="G759" i="5"/>
  <c r="G867" i="5"/>
  <c r="G781" i="5"/>
  <c r="G868" i="5"/>
  <c r="G870" i="5"/>
  <c r="G782" i="5"/>
  <c r="G783" i="5"/>
  <c r="G784" i="5"/>
  <c r="G726" i="5"/>
  <c r="G727" i="5"/>
  <c r="G785" i="5"/>
  <c r="G786" i="5"/>
  <c r="G691" i="5"/>
  <c r="G692" i="5"/>
  <c r="G693" i="5"/>
  <c r="G694" i="5"/>
  <c r="G695" i="5"/>
  <c r="G696" i="5"/>
  <c r="G697" i="5"/>
  <c r="G728" i="5"/>
  <c r="G729" i="5"/>
  <c r="G760" i="5"/>
  <c r="G761" i="5"/>
  <c r="G762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75" i="5"/>
  <c r="G689" i="5"/>
  <c r="G755" i="5"/>
  <c r="G861" i="5"/>
  <c r="G776" i="5"/>
  <c r="G754" i="5"/>
  <c r="G860" i="5"/>
  <c r="G687" i="5"/>
  <c r="G686" i="5"/>
  <c r="G685" i="5"/>
  <c r="G774" i="5"/>
  <c r="G715" i="5"/>
  <c r="G862" i="5"/>
  <c r="G751" i="5"/>
  <c r="G756" i="5"/>
  <c r="G688" i="5"/>
  <c r="G341" i="5" l="1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40" i="5"/>
  <c r="G289" i="5"/>
  <c r="G286" i="5"/>
  <c r="G287" i="5"/>
  <c r="G288" i="5"/>
  <c r="G285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62" i="5"/>
  <c r="G263" i="5"/>
  <c r="G264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33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1" i="5"/>
  <c r="K702" i="5"/>
  <c r="K657" i="5"/>
  <c r="K656" i="5"/>
  <c r="K655" i="5"/>
  <c r="K654" i="5"/>
  <c r="K653" i="5"/>
  <c r="K652" i="5"/>
  <c r="K651" i="5"/>
  <c r="K650" i="5"/>
  <c r="K649" i="5"/>
  <c r="K648" i="5"/>
  <c r="K700" i="5"/>
  <c r="K699" i="5"/>
  <c r="K698" i="5"/>
  <c r="K697" i="5"/>
  <c r="K696" i="5"/>
  <c r="K695" i="5"/>
  <c r="K694" i="5"/>
  <c r="K693" i="5"/>
  <c r="K692" i="5"/>
  <c r="K691" i="5"/>
  <c r="K690" i="5"/>
  <c r="K689" i="5"/>
  <c r="K688" i="5"/>
  <c r="K681" i="5"/>
  <c r="K680" i="5"/>
  <c r="K679" i="5"/>
  <c r="K678" i="5"/>
  <c r="K677" i="5"/>
  <c r="K676" i="5"/>
  <c r="K675" i="5"/>
  <c r="K674" i="5"/>
  <c r="K673" i="5"/>
  <c r="K672" i="5"/>
  <c r="K671" i="5"/>
  <c r="K662" i="5"/>
  <c r="K661" i="5"/>
  <c r="K660" i="5"/>
  <c r="K659" i="5"/>
  <c r="K685" i="5"/>
  <c r="K686" i="5"/>
  <c r="K687" i="5"/>
  <c r="K683" i="5"/>
  <c r="K684" i="5"/>
  <c r="K644" i="5"/>
  <c r="K566" i="5"/>
  <c r="K565" i="5"/>
  <c r="K564" i="5"/>
  <c r="K563" i="5"/>
  <c r="K562" i="5"/>
  <c r="K561" i="5"/>
  <c r="K560" i="5"/>
  <c r="K559" i="5"/>
  <c r="K558" i="5"/>
  <c r="K557" i="5"/>
  <c r="K556" i="5"/>
  <c r="K555" i="5"/>
  <c r="K554" i="5"/>
  <c r="K553" i="5"/>
  <c r="K552" i="5"/>
  <c r="K551" i="5"/>
  <c r="K550" i="5"/>
  <c r="K549" i="5"/>
  <c r="K548" i="5"/>
  <c r="K547" i="5"/>
  <c r="K546" i="5"/>
  <c r="K545" i="5"/>
  <c r="K544" i="5"/>
  <c r="K543" i="5"/>
  <c r="K542" i="5"/>
  <c r="K541" i="5"/>
  <c r="K540" i="5"/>
  <c r="K539" i="5"/>
  <c r="K538" i="5"/>
  <c r="K537" i="5"/>
  <c r="K536" i="5"/>
  <c r="K535" i="5"/>
  <c r="K534" i="5"/>
  <c r="K533" i="5"/>
  <c r="K532" i="5"/>
  <c r="K531" i="5"/>
  <c r="K530" i="5"/>
  <c r="K529" i="5"/>
  <c r="K528" i="5"/>
  <c r="K527" i="5"/>
  <c r="K526" i="5"/>
  <c r="K525" i="5"/>
  <c r="K524" i="5"/>
  <c r="K523" i="5"/>
  <c r="K522" i="5"/>
  <c r="K521" i="5"/>
  <c r="K520" i="5"/>
  <c r="K519" i="5"/>
  <c r="K518" i="5"/>
  <c r="K517" i="5"/>
  <c r="K516" i="5"/>
  <c r="K515" i="5"/>
  <c r="K514" i="5"/>
  <c r="K513" i="5"/>
  <c r="K512" i="5"/>
  <c r="K633" i="5"/>
  <c r="K632" i="5"/>
  <c r="K631" i="5"/>
  <c r="K630" i="5"/>
  <c r="K629" i="5"/>
  <c r="K628" i="5"/>
  <c r="K627" i="5"/>
  <c r="K626" i="5"/>
  <c r="K625" i="5"/>
  <c r="K624" i="5"/>
  <c r="K623" i="5"/>
  <c r="K622" i="5"/>
  <c r="K511" i="5"/>
  <c r="K510" i="5"/>
  <c r="K621" i="5"/>
  <c r="K620" i="5"/>
  <c r="K619" i="5"/>
  <c r="K618" i="5"/>
  <c r="K509" i="5"/>
  <c r="K508" i="5"/>
  <c r="K507" i="5"/>
  <c r="K506" i="5"/>
  <c r="K505" i="5"/>
  <c r="K504" i="5"/>
  <c r="K503" i="5"/>
  <c r="K502" i="5"/>
  <c r="K501" i="5"/>
  <c r="K500" i="5"/>
  <c r="K499" i="5"/>
  <c r="K498" i="5"/>
  <c r="K497" i="5"/>
  <c r="K496" i="5"/>
  <c r="K495" i="5"/>
  <c r="K494" i="5"/>
  <c r="K493" i="5"/>
  <c r="K492" i="5"/>
  <c r="K491" i="5"/>
  <c r="K490" i="5"/>
  <c r="K489" i="5"/>
  <c r="K488" i="5"/>
  <c r="K487" i="5"/>
  <c r="K486" i="5"/>
  <c r="K485" i="5"/>
  <c r="K484" i="5"/>
  <c r="K483" i="5"/>
  <c r="K482" i="5"/>
  <c r="K481" i="5"/>
  <c r="K480" i="5"/>
  <c r="K479" i="5"/>
  <c r="K478" i="5"/>
  <c r="K477" i="5"/>
  <c r="K476" i="5"/>
  <c r="K475" i="5"/>
  <c r="K474" i="5"/>
  <c r="K473" i="5"/>
  <c r="K472" i="5"/>
  <c r="K471" i="5"/>
  <c r="K470" i="5"/>
  <c r="K469" i="5"/>
  <c r="K468" i="5"/>
  <c r="K467" i="5"/>
  <c r="K466" i="5"/>
  <c r="K465" i="5"/>
  <c r="K464" i="5"/>
  <c r="K463" i="5"/>
  <c r="K462" i="5"/>
  <c r="K461" i="5"/>
  <c r="K460" i="5"/>
  <c r="K459" i="5"/>
  <c r="K458" i="5"/>
  <c r="K457" i="5"/>
  <c r="K456" i="5"/>
  <c r="K455" i="5"/>
  <c r="K454" i="5"/>
  <c r="K453" i="5"/>
  <c r="K452" i="5"/>
  <c r="K451" i="5"/>
  <c r="K450" i="5"/>
  <c r="K449" i="5"/>
  <c r="K448" i="5"/>
  <c r="K447" i="5"/>
  <c r="K446" i="5"/>
  <c r="K445" i="5"/>
  <c r="K444" i="5"/>
  <c r="K443" i="5"/>
  <c r="K442" i="5"/>
  <c r="K441" i="5"/>
  <c r="K440" i="5"/>
  <c r="K439" i="5"/>
  <c r="K438" i="5"/>
  <c r="K437" i="5"/>
  <c r="K436" i="5"/>
  <c r="K435" i="5"/>
  <c r="K434" i="5"/>
  <c r="K433" i="5"/>
  <c r="K432" i="5"/>
  <c r="K431" i="5"/>
  <c r="K430" i="5"/>
  <c r="K429" i="5"/>
  <c r="K428" i="5"/>
  <c r="K427" i="5"/>
  <c r="K426" i="5"/>
  <c r="K425" i="5"/>
  <c r="K424" i="5"/>
  <c r="K423" i="5"/>
  <c r="K422" i="5"/>
  <c r="K421" i="5"/>
  <c r="K419" i="5"/>
  <c r="K418" i="5"/>
  <c r="K617" i="5"/>
  <c r="K616" i="5"/>
  <c r="K615" i="5"/>
  <c r="K614" i="5"/>
  <c r="K417" i="5"/>
  <c r="K416" i="5"/>
  <c r="K613" i="5"/>
  <c r="K612" i="5"/>
  <c r="K415" i="5"/>
  <c r="K414" i="5"/>
  <c r="K611" i="5"/>
  <c r="K610" i="5"/>
  <c r="K413" i="5"/>
  <c r="K412" i="5"/>
  <c r="K609" i="5"/>
  <c r="K608" i="5"/>
  <c r="K607" i="5"/>
  <c r="K606" i="5"/>
  <c r="K605" i="5"/>
  <c r="K604" i="5"/>
  <c r="K603" i="5"/>
  <c r="K602" i="5"/>
  <c r="K601" i="5"/>
  <c r="K600" i="5"/>
  <c r="K411" i="5"/>
  <c r="K410" i="5"/>
  <c r="K599" i="5"/>
  <c r="K598" i="5"/>
  <c r="K642" i="5"/>
  <c r="K409" i="5"/>
  <c r="K408" i="5"/>
  <c r="K407" i="5"/>
  <c r="K406" i="5"/>
  <c r="K405" i="5"/>
  <c r="K404" i="5"/>
  <c r="K597" i="5"/>
  <c r="K403" i="5"/>
  <c r="K402" i="5"/>
  <c r="K401" i="5"/>
  <c r="K400" i="5"/>
  <c r="K399" i="5"/>
  <c r="K398" i="5"/>
  <c r="K596" i="5"/>
  <c r="K397" i="5"/>
  <c r="K396" i="5"/>
  <c r="K641" i="5"/>
  <c r="K395" i="5"/>
  <c r="K394" i="5"/>
  <c r="K595" i="5"/>
  <c r="K594" i="5"/>
  <c r="K393" i="5"/>
  <c r="K392" i="5"/>
  <c r="K391" i="5"/>
  <c r="K390" i="5"/>
  <c r="K640" i="5"/>
  <c r="K639" i="5"/>
  <c r="K638" i="5"/>
  <c r="K637" i="5"/>
  <c r="K389" i="5"/>
  <c r="K388" i="5"/>
  <c r="K387" i="5"/>
  <c r="K386" i="5"/>
  <c r="K593" i="5"/>
  <c r="K592" i="5"/>
  <c r="K591" i="5"/>
  <c r="K590" i="5"/>
  <c r="K589" i="5"/>
  <c r="K588" i="5"/>
  <c r="K587" i="5"/>
  <c r="K586" i="5"/>
  <c r="K585" i="5"/>
  <c r="K584" i="5"/>
  <c r="K583" i="5"/>
  <c r="K385" i="5"/>
  <c r="K384" i="5"/>
  <c r="K383" i="5"/>
  <c r="K382" i="5"/>
  <c r="K381" i="5"/>
  <c r="K380" i="5"/>
  <c r="K379" i="5"/>
  <c r="K378" i="5"/>
  <c r="K377" i="5"/>
  <c r="K376" i="5"/>
  <c r="K582" i="5"/>
  <c r="K581" i="5"/>
  <c r="K375" i="5"/>
  <c r="K374" i="5"/>
  <c r="K580" i="5"/>
  <c r="K579" i="5"/>
  <c r="K373" i="5"/>
  <c r="K372" i="5"/>
  <c r="K371" i="5"/>
  <c r="K578" i="5"/>
  <c r="K577" i="5"/>
  <c r="K370" i="5"/>
  <c r="K369" i="5"/>
  <c r="K368" i="5"/>
  <c r="K367" i="5"/>
  <c r="K366" i="5"/>
  <c r="K365" i="5"/>
  <c r="K364" i="5"/>
  <c r="K363" i="5"/>
  <c r="K362" i="5"/>
  <c r="K361" i="5"/>
  <c r="K360" i="5"/>
  <c r="K359" i="5"/>
  <c r="K358" i="5"/>
  <c r="K357" i="5"/>
  <c r="J559" i="4" l="1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558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27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MyPC</author>
  </authors>
  <commentList>
    <comment ref="H57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500.000</t>
        </r>
      </text>
    </comment>
    <comment ref="H57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900.000</t>
        </r>
      </text>
    </comment>
    <comment ref="H60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giá cũ: 1tr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MyPC</author>
  </authors>
  <commentList>
    <comment ref="H66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500.000</t>
        </r>
      </text>
    </comment>
    <comment ref="H661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900.000</t>
        </r>
      </text>
    </comment>
    <comment ref="H678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giá cũ: 1tr</t>
        </r>
      </text>
    </comment>
    <comment ref="D799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Mắt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MyPC</author>
  </authors>
  <commentList>
    <comment ref="E5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TT mới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MyPC</author>
  </authors>
  <commentList>
    <comment ref="H7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Hệ số thu thêm: 0,4</t>
        </r>
      </text>
    </comment>
    <comment ref="H229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Không nhân hệ số, phát sinh vật tư: bột bó, chỉ .. Thu trực tiếp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MyPC</author>
  </authors>
  <commentList>
    <comment ref="E5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TT mới</t>
        </r>
      </text>
    </comment>
    <comment ref="F5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TT mới</t>
        </r>
      </text>
    </comment>
    <comment ref="G5" authorId="0" shapeId="0" xr:uid="{00000000-0006-0000-0600-000004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TT mới</t>
        </r>
      </text>
    </comment>
    <comment ref="H7" authorId="0" shapeId="0" xr:uid="{00000000-0006-0000-0600-000005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Hệ số thu thêm: 0,5</t>
        </r>
      </text>
    </comment>
    <comment ref="H69" authorId="0" shapeId="0" xr:uid="{00000000-0006-0000-0600-000006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Hệ số thu thêm: 0,5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MyPC</author>
  </authors>
  <commentList>
    <comment ref="H7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Hệ số thu thêm: 0,4</t>
        </r>
      </text>
    </comment>
    <comment ref="H16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Hiện tại, Áp giá dịch vụ = giá BHYT</t>
        </r>
      </text>
    </comment>
    <comment ref="C82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Mắt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MyPC</author>
  </authors>
  <commentList>
    <comment ref="K8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Hệ số thu thêm: 0,4</t>
        </r>
      </text>
    </comment>
    <comment ref="K220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Không nhân hệ số, phát sinh vật tư: bột bó, chỉ .. Thu trực tiếp</t>
        </r>
      </text>
    </comment>
    <comment ref="H238" authorId="0" shapeId="0" xr:uid="{00000000-0006-0000-0C00-000003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giá cũ: 1tr</t>
        </r>
      </text>
    </comment>
    <comment ref="K267" authorId="0" shapeId="0" xr:uid="{00000000-0006-0000-0C00-000004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Hệ số thu thêm: 0,5</t>
        </r>
      </text>
    </comment>
    <comment ref="K329" authorId="0" shapeId="0" xr:uid="{00000000-0006-0000-0C00-000005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Hệ số thu thêm: 0,5</t>
        </r>
      </text>
    </comment>
    <comment ref="K386" authorId="0" shapeId="0" xr:uid="{00000000-0006-0000-0C00-000006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Hệ số thu thêm: 0,4</t>
        </r>
      </text>
    </comment>
    <comment ref="K389" authorId="0" shapeId="0" xr:uid="{00000000-0006-0000-0C00-000007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Hiện tại, Áp giá dịch vụ = giá BHYT</t>
        </r>
      </text>
    </comment>
    <comment ref="C477" authorId="0" shapeId="0" xr:uid="{00000000-0006-0000-0C00-000008000000}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Mắt</t>
        </r>
      </text>
    </comment>
  </commentList>
</comments>
</file>

<file path=xl/sharedStrings.xml><?xml version="1.0" encoding="utf-8"?>
<sst xmlns="http://schemas.openxmlformats.org/spreadsheetml/2006/main" count="9620" uniqueCount="2210">
  <si>
    <t>DANH SÁCH DỊCH VỤ KỸ THUẬT</t>
  </si>
  <si>
    <t>Mã số</t>
  </si>
  <si>
    <t>STT DM BYT</t>
  </si>
  <si>
    <t>Tên dịch vụ kỹ thuật</t>
  </si>
  <si>
    <t>01</t>
  </si>
  <si>
    <t>XN HUYẾT HỌC</t>
  </si>
  <si>
    <t>16070266</t>
  </si>
  <si>
    <t xml:space="preserve">22.0019.1348   </t>
  </si>
  <si>
    <t>Thời gian máu chảy phương pháp Duke</t>
  </si>
  <si>
    <t>Lần</t>
  </si>
  <si>
    <t>16070267</t>
  </si>
  <si>
    <t xml:space="preserve">22.0120.1370   </t>
  </si>
  <si>
    <t>Tổng phân tích tế bào máu ngoại vi (bằng máy đếm tổng trở)</t>
  </si>
  <si>
    <t>16070268</t>
  </si>
  <si>
    <t xml:space="preserve">22.0138.1362   </t>
  </si>
  <si>
    <t>Tìm ký sinh trùng sốt rét trong máu (bằng phương pháp thủ công)</t>
  </si>
  <si>
    <t>16070269</t>
  </si>
  <si>
    <t xml:space="preserve">22.0142.1304   </t>
  </si>
  <si>
    <t>Máu lắng (bằng phương pháp thủ công)</t>
  </si>
  <si>
    <t>16070270</t>
  </si>
  <si>
    <t xml:space="preserve">22.0280.1269   </t>
  </si>
  <si>
    <t>Định nhóm máu hệ ABO (Kỹ thuật phiến đá)</t>
  </si>
  <si>
    <t>02</t>
  </si>
  <si>
    <t>NỘI SOI</t>
  </si>
  <si>
    <t>16070263</t>
  </si>
  <si>
    <t xml:space="preserve">20.0013.0933   </t>
  </si>
  <si>
    <t>Nội soi tai mũi họng</t>
  </si>
  <si>
    <t>16070264</t>
  </si>
  <si>
    <t xml:space="preserve">20.0080.0135   </t>
  </si>
  <si>
    <t>Nội soi thực quản, dạ dày, tá tràng</t>
  </si>
  <si>
    <t>03</t>
  </si>
  <si>
    <t>SIÊU ÂM</t>
  </si>
  <si>
    <t>16070003</t>
  </si>
  <si>
    <t xml:space="preserve">02.0373.0001   </t>
  </si>
  <si>
    <t>Siêu âm khớp (một vị trí)</t>
  </si>
  <si>
    <t>16070004</t>
  </si>
  <si>
    <t xml:space="preserve">02.0374.0001   </t>
  </si>
  <si>
    <t>Siêu âm phần mềm (một vị trí)</t>
  </si>
  <si>
    <t>16070210</t>
  </si>
  <si>
    <t xml:space="preserve">18.0001.0001   </t>
  </si>
  <si>
    <t>Siêu âm tuyến giáp</t>
  </si>
  <si>
    <t>16070211</t>
  </si>
  <si>
    <t xml:space="preserve">18.0002.0001   </t>
  </si>
  <si>
    <t>Siêu âm các tuyến nước bọt</t>
  </si>
  <si>
    <t>16070212</t>
  </si>
  <si>
    <t xml:space="preserve">18.0003.0001   </t>
  </si>
  <si>
    <t>Siêu âm cơ phần mềm vùng cổ mặt</t>
  </si>
  <si>
    <t>16070213</t>
  </si>
  <si>
    <t xml:space="preserve">18.0004.0001   </t>
  </si>
  <si>
    <t>Siêu âm hạch vùng cổ</t>
  </si>
  <si>
    <t>16070214</t>
  </si>
  <si>
    <t xml:space="preserve">18.0011.0001   </t>
  </si>
  <si>
    <t>Siêu âm màng phổi</t>
  </si>
  <si>
    <t>16070215</t>
  </si>
  <si>
    <t xml:space="preserve">18.0012.0001   </t>
  </si>
  <si>
    <t>Siêu âm thành ngực (cơ, phần mềm thành ngực)</t>
  </si>
  <si>
    <t>16070216</t>
  </si>
  <si>
    <t xml:space="preserve">18.0015.0001   </t>
  </si>
  <si>
    <t>Siêu âm ổ bung (gan mật, tụy, lách, thận, bàng quang)</t>
  </si>
  <si>
    <t>16070217</t>
  </si>
  <si>
    <t xml:space="preserve">18.0016.0001   </t>
  </si>
  <si>
    <t>Siêu âm hệ tiết niệu (thận, tuyến thượng thận, bàng quang, tiền liệt tuyến)</t>
  </si>
  <si>
    <t>16070218</t>
  </si>
  <si>
    <t xml:space="preserve">18.0018.0001   </t>
  </si>
  <si>
    <t>Siêu âm tử cung phần phụ</t>
  </si>
  <si>
    <t>16070219</t>
  </si>
  <si>
    <t xml:space="preserve">18.0020.0001   </t>
  </si>
  <si>
    <t>Siêu âm thai (thai, nhau thai, nước ối)</t>
  </si>
  <si>
    <t>16070220</t>
  </si>
  <si>
    <t xml:space="preserve">18.0043.0001   </t>
  </si>
  <si>
    <t>Siêu âm khớp (gối, háng, khuỷu, cổ tay….)</t>
  </si>
  <si>
    <t>16070221</t>
  </si>
  <si>
    <t xml:space="preserve">18.0044.0001   </t>
  </si>
  <si>
    <t>Siêu âm phần mềm (da, tổ chức dưới da, cơ….)</t>
  </si>
  <si>
    <t>16070222</t>
  </si>
  <si>
    <t xml:space="preserve">18.0054.0001   </t>
  </si>
  <si>
    <t>Siêu âm tuyến vú hai bên</t>
  </si>
  <si>
    <t>16090002</t>
  </si>
  <si>
    <t>17100002</t>
  </si>
  <si>
    <t xml:space="preserve">18.0057.0001   </t>
  </si>
  <si>
    <t>Siêu âm tinh hoàn hai bên</t>
  </si>
  <si>
    <t>04</t>
  </si>
  <si>
    <t>X-QUANG SỐ HOÁ</t>
  </si>
  <si>
    <t>16070223</t>
  </si>
  <si>
    <t xml:space="preserve">18.0067.0028   </t>
  </si>
  <si>
    <t>Chụp Xquang sọ thẳng/nghiêng</t>
  </si>
  <si>
    <t>16070224</t>
  </si>
  <si>
    <t xml:space="preserve">18.0068.0029   </t>
  </si>
  <si>
    <t>Chụp Xquang mặt thẳng nghiêng</t>
  </si>
  <si>
    <t>16070225</t>
  </si>
  <si>
    <t xml:space="preserve">18.0072.0028   </t>
  </si>
  <si>
    <t>Chụp Xquang Blondeau</t>
  </si>
  <si>
    <t>16070226</t>
  </si>
  <si>
    <t xml:space="preserve">18.0073.0028   </t>
  </si>
  <si>
    <t>Chụp Xquang Hirtz</t>
  </si>
  <si>
    <t>16070228</t>
  </si>
  <si>
    <t xml:space="preserve">18.0080.0028   </t>
  </si>
  <si>
    <t>Chụp Xquang khớp thái dương hàm</t>
  </si>
  <si>
    <t>16070229</t>
  </si>
  <si>
    <t xml:space="preserve">18.0086.0028   </t>
  </si>
  <si>
    <t>Chụp Xquang cột sống cổ thẳng nghiêng</t>
  </si>
  <si>
    <t>16070230</t>
  </si>
  <si>
    <t xml:space="preserve">18.0087.0029   </t>
  </si>
  <si>
    <t>Chụp Xquang cột sống cổ chếch hai bên</t>
  </si>
  <si>
    <t>16070231</t>
  </si>
  <si>
    <t xml:space="preserve">18.0090.0028   </t>
  </si>
  <si>
    <t>Chụp Xquang cột sống ngực thẳng nghiêng hoặc chếch</t>
  </si>
  <si>
    <t>16070232</t>
  </si>
  <si>
    <t xml:space="preserve">18.0091.0028   </t>
  </si>
  <si>
    <t>Chụp Xquang cột sống thắt lưng thẳng nghiêng</t>
  </si>
  <si>
    <t>16070233</t>
  </si>
  <si>
    <t xml:space="preserve">18.0096.0029   </t>
  </si>
  <si>
    <t>Chụp Xquang cột sống cùng cụt thẳng nghiêng</t>
  </si>
  <si>
    <t>16070235</t>
  </si>
  <si>
    <t xml:space="preserve">18.0098.0028   </t>
  </si>
  <si>
    <t>Chụp Xquang khung chậu thẳng</t>
  </si>
  <si>
    <t>16070236</t>
  </si>
  <si>
    <t xml:space="preserve">18.0099.0028   </t>
  </si>
  <si>
    <t>Chụp Xquang xương đòn thẳng hoặc chếch</t>
  </si>
  <si>
    <t>16070237</t>
  </si>
  <si>
    <t xml:space="preserve">18.0100.0028   </t>
  </si>
  <si>
    <t>Chụp Xquang khớp vai thẳng</t>
  </si>
  <si>
    <t>16070238</t>
  </si>
  <si>
    <t xml:space="preserve">18.0101.0028   </t>
  </si>
  <si>
    <t>Chụp Xquang khớp vai nghiêng hoặc chếch</t>
  </si>
  <si>
    <t>16070239</t>
  </si>
  <si>
    <t xml:space="preserve">18.0102.0028   </t>
  </si>
  <si>
    <t>Chụp Xquang xương bả vai thẳng nghiêng</t>
  </si>
  <si>
    <t>16070240</t>
  </si>
  <si>
    <t xml:space="preserve">18.0103.0028   </t>
  </si>
  <si>
    <t>Chụp Xquang xương cánh tay thẳng nghiêng</t>
  </si>
  <si>
    <t>16070241</t>
  </si>
  <si>
    <t xml:space="preserve">18.0104.0028   </t>
  </si>
  <si>
    <t>Chụp Xquang khớp khuỷu thẳng, nghiêng hoặc chếch</t>
  </si>
  <si>
    <t>16070242</t>
  </si>
  <si>
    <t xml:space="preserve">18.0106.0028   </t>
  </si>
  <si>
    <t>Chụp Xquang xương cẳng tay thẳng nghiêng</t>
  </si>
  <si>
    <t>16070243</t>
  </si>
  <si>
    <t xml:space="preserve">18.0107.0028   </t>
  </si>
  <si>
    <t>Chụp Xquang xương cổ tay thẳng, nghiêng hoặc chếch</t>
  </si>
  <si>
    <t>16070244</t>
  </si>
  <si>
    <t xml:space="preserve">18.0108.0028   </t>
  </si>
  <si>
    <t>Chụp Xquang xương bàn ngón tay thẳng, nghiêng hoặc chếch</t>
  </si>
  <si>
    <t>16070245</t>
  </si>
  <si>
    <t xml:space="preserve">18.0109.0028   </t>
  </si>
  <si>
    <t>Chụp Xquang khớp háng thẳng hai bên</t>
  </si>
  <si>
    <t>16070246</t>
  </si>
  <si>
    <t xml:space="preserve">18.0110.0028   </t>
  </si>
  <si>
    <t>Chụp Xquang khớp háng nghiêng</t>
  </si>
  <si>
    <t>16070247</t>
  </si>
  <si>
    <t xml:space="preserve">18.0111.0028   </t>
  </si>
  <si>
    <t>Chụp Xquang xương đùi thẳng nghiêng</t>
  </si>
  <si>
    <t>16070248</t>
  </si>
  <si>
    <t xml:space="preserve">18.0112.0028   </t>
  </si>
  <si>
    <t>Chụp Xquang khớp gối thẳng, nghiêng hoặc chếch</t>
  </si>
  <si>
    <t>16070249</t>
  </si>
  <si>
    <t xml:space="preserve">18.0113.0029   </t>
  </si>
  <si>
    <t>Chụp Xquang xương bánh chè và khớp đùi bánh chè</t>
  </si>
  <si>
    <t>16070250</t>
  </si>
  <si>
    <t xml:space="preserve">18.0114.0028   </t>
  </si>
  <si>
    <t>Chụp Xquang xương cẳng chân thẳng nghiêng</t>
  </si>
  <si>
    <t>16070251</t>
  </si>
  <si>
    <t xml:space="preserve">18.0115.0028   </t>
  </si>
  <si>
    <t>Chụp Xquang xương cổ chân thẳng, nghiêng hoặc chếch</t>
  </si>
  <si>
    <t>16070252</t>
  </si>
  <si>
    <t xml:space="preserve">18.0116.0028   </t>
  </si>
  <si>
    <t>Chụp Xquang xương bàn, ngón chân thẳng, nghiêng hoặc chếch</t>
  </si>
  <si>
    <t>16070253</t>
  </si>
  <si>
    <t xml:space="preserve">18.0117.0028   </t>
  </si>
  <si>
    <t>Chụp Xquang xương gót thẳng nghiêng</t>
  </si>
  <si>
    <t>16070254</t>
  </si>
  <si>
    <t xml:space="preserve">18.0119.0028   </t>
  </si>
  <si>
    <t>Chụp Xquang ngực thẳng</t>
  </si>
  <si>
    <t>16070255</t>
  </si>
  <si>
    <t xml:space="preserve">18.0120.0028   </t>
  </si>
  <si>
    <t>Chụp Xquang ngực nghiêng hoặc chếch mỗi bên</t>
  </si>
  <si>
    <t>16070256</t>
  </si>
  <si>
    <t xml:space="preserve">18.0121.0029   </t>
  </si>
  <si>
    <t>Chụp Xquang xương ức thẳng, nghiêng</t>
  </si>
  <si>
    <t>16070257</t>
  </si>
  <si>
    <t xml:space="preserve">18.0122.0029   </t>
  </si>
  <si>
    <t>Chụp Xquang khớp ức đòn thẳng chếch</t>
  </si>
  <si>
    <t>16070258</t>
  </si>
  <si>
    <t xml:space="preserve">18.0123.0028   </t>
  </si>
  <si>
    <t>Chụp Xquang đỉnh phổi ưỡn</t>
  </si>
  <si>
    <t>16070259</t>
  </si>
  <si>
    <t xml:space="preserve">18.0124.0034   </t>
  </si>
  <si>
    <t>Chụp Xquang thực quản cổ nghiêng</t>
  </si>
  <si>
    <t>16070260</t>
  </si>
  <si>
    <t xml:space="preserve">18.0125.0028   </t>
  </si>
  <si>
    <t>Chụp Xquang bụng không chuẩn bị thẳng hoặc nghiêng</t>
  </si>
  <si>
    <t>16070261</t>
  </si>
  <si>
    <t xml:space="preserve">18.0130.0035   </t>
  </si>
  <si>
    <t>Chụp Xquang thực quản dạ dày</t>
  </si>
  <si>
    <t>16070262</t>
  </si>
  <si>
    <t xml:space="preserve">18.0132.0036   </t>
  </si>
  <si>
    <t>Chụp Xquang đại tràng</t>
  </si>
  <si>
    <t>19010001</t>
  </si>
  <si>
    <t xml:space="preserve">18.0072.0029   </t>
  </si>
  <si>
    <t>Chụp Xquang Blondeau [Blondeau + Hirtz số hóa 2 phim]</t>
  </si>
  <si>
    <t>19020003</t>
  </si>
  <si>
    <t xml:space="preserve">18.0067.0029   </t>
  </si>
  <si>
    <t>05</t>
  </si>
  <si>
    <t>PHẪU THUẬT</t>
  </si>
  <si>
    <t>16070015</t>
  </si>
  <si>
    <t xml:space="preserve">07.0008.0360   </t>
  </si>
  <si>
    <t>Cắt 1 thuỳ tuyến giáp trong bướu giáp nhân</t>
  </si>
  <si>
    <t>16070016</t>
  </si>
  <si>
    <t xml:space="preserve">10.0325.0421   </t>
  </si>
  <si>
    <t>Lấy sỏi niệu quản đơn thuần</t>
  </si>
  <si>
    <t>16070017</t>
  </si>
  <si>
    <t xml:space="preserve">10.0326.0421   </t>
  </si>
  <si>
    <t>Lấy sỏi niệu quản tái phát, phẫu thuật lại</t>
  </si>
  <si>
    <t>16070018</t>
  </si>
  <si>
    <t xml:space="preserve">10.0346.0429   </t>
  </si>
  <si>
    <t>Phẫu thuật rò bàng quang-âm đạo, bàng quang-tử cung, trực tràng</t>
  </si>
  <si>
    <t>16070019</t>
  </si>
  <si>
    <t xml:space="preserve">10.0352.0425   </t>
  </si>
  <si>
    <t>Phẫu thuật cắt túi thừa bàng quang</t>
  </si>
  <si>
    <t>16070020</t>
  </si>
  <si>
    <t xml:space="preserve">10.0355.0421   </t>
  </si>
  <si>
    <t>Lấy sỏi bàng quang</t>
  </si>
  <si>
    <t>16070021</t>
  </si>
  <si>
    <t xml:space="preserve">10.0451.0491   </t>
  </si>
  <si>
    <t>Mở bụng thăm dò</t>
  </si>
  <si>
    <t>16070022</t>
  </si>
  <si>
    <t xml:space="preserve">10.0452.0491   </t>
  </si>
  <si>
    <t>Mở bụng thăm dò, sinh thiết</t>
  </si>
  <si>
    <t>16070023</t>
  </si>
  <si>
    <t xml:space="preserve">10.0463.0465   </t>
  </si>
  <si>
    <t>Khâu lỗ thủng dạ dày tá tràng</t>
  </si>
  <si>
    <t>16070024</t>
  </si>
  <si>
    <t xml:space="preserve">10.0479.0491   </t>
  </si>
  <si>
    <t>Mở thông hỗng tràng hoặc mở thông hồi tràng</t>
  </si>
  <si>
    <t>16070025</t>
  </si>
  <si>
    <t xml:space="preserve">10.0480.0465   </t>
  </si>
  <si>
    <t>Khâu lỗ thủng hoặc khâu vết thương ruột non</t>
  </si>
  <si>
    <t>16070026</t>
  </si>
  <si>
    <t xml:space="preserve">10.0481.0455   </t>
  </si>
  <si>
    <t>Cắt dây chằng, gỡ dính ruột</t>
  </si>
  <si>
    <t>16070027</t>
  </si>
  <si>
    <t xml:space="preserve">10.0498.0489   </t>
  </si>
  <si>
    <t>Cắt u mạc treo ruột</t>
  </si>
  <si>
    <t>16070028</t>
  </si>
  <si>
    <t xml:space="preserve">10.0506.0459   </t>
  </si>
  <si>
    <t>Cắt ruột thừa đơn thuần</t>
  </si>
  <si>
    <t>16070029</t>
  </si>
  <si>
    <t xml:space="preserve">10.0509.0493   </t>
  </si>
  <si>
    <t>Dẫn lưu áp xe ruột thừa</t>
  </si>
  <si>
    <t>16070030</t>
  </si>
  <si>
    <t xml:space="preserve">10.0524.0491   </t>
  </si>
  <si>
    <t>Làm hậu môn nhân tạo</t>
  </si>
  <si>
    <t>16070031</t>
  </si>
  <si>
    <t xml:space="preserve">10.0526.0465   </t>
  </si>
  <si>
    <t>Lấy dị vật trực tràng</t>
  </si>
  <si>
    <t>16070032</t>
  </si>
  <si>
    <t xml:space="preserve">10.0549.0494   </t>
  </si>
  <si>
    <t>Phẫu thuật cắt trĩ kinh điển (phương pháp Milligan - Morgan hoặc Ferguson)</t>
  </si>
  <si>
    <t>16070033</t>
  </si>
  <si>
    <t xml:space="preserve">10.0551.0494   </t>
  </si>
  <si>
    <t>Phẫu thuật lấy toàn bộ trĩ vòng</t>
  </si>
  <si>
    <t>16070034</t>
  </si>
  <si>
    <t xml:space="preserve">10.0555.0494   </t>
  </si>
  <si>
    <t>Phẫu thuật chích, dẫn lưu áp xe cạnh hậu môn đơn giản</t>
  </si>
  <si>
    <t>16070035</t>
  </si>
  <si>
    <t xml:space="preserve">10.0556.0494   </t>
  </si>
  <si>
    <t>Phẫu thuật điều trị áp xe hậu môn phức tạp</t>
  </si>
  <si>
    <t>16070036</t>
  </si>
  <si>
    <t xml:space="preserve">10.0557.0494   </t>
  </si>
  <si>
    <t>Phẫu thuật điều trị rò hậu môn đơn giản</t>
  </si>
  <si>
    <t>16070037</t>
  </si>
  <si>
    <t xml:space="preserve">10.0558.0494   </t>
  </si>
  <si>
    <t>Phẫu thuật điều trị rò hậu môn phức tạp</t>
  </si>
  <si>
    <t>16070038</t>
  </si>
  <si>
    <t xml:space="preserve">10.0561.0494   </t>
  </si>
  <si>
    <t>Điều trị nứt kẽ hậu môn bằng cắt cơ tròn trong (vị trí 3 giờ và 9 giờ)</t>
  </si>
  <si>
    <t>16070039</t>
  </si>
  <si>
    <t xml:space="preserve">10.0682.0492   </t>
  </si>
  <si>
    <t>Phẫu thuật điều trị thoát vị bẹn bằng phương pháp Lichtenstein</t>
  </si>
  <si>
    <t>16070040</t>
  </si>
  <si>
    <t xml:space="preserve">10.0683.0492   </t>
  </si>
  <si>
    <t>Phẫu thuật điều trị thoát vị bẹn tái phát</t>
  </si>
  <si>
    <t>16070041</t>
  </si>
  <si>
    <t xml:space="preserve">10.0684.0492   </t>
  </si>
  <si>
    <t>Phẫu thuật điều trị thoát vị bẹn 2 bên</t>
  </si>
  <si>
    <t>16070042</t>
  </si>
  <si>
    <t xml:space="preserve">10.0685.0492   </t>
  </si>
  <si>
    <t>Phẫu thuật điều trị thoát vị đùi</t>
  </si>
  <si>
    <t>16070043</t>
  </si>
  <si>
    <t xml:space="preserve">10.0686.0492   </t>
  </si>
  <si>
    <t>Phẫu thuật điều trị thoát vị vết mổ thành bụng</t>
  </si>
  <si>
    <t>16070044</t>
  </si>
  <si>
    <t xml:space="preserve">10.0687.0492   </t>
  </si>
  <si>
    <t>Phẫu thuật điều trị thoát vị thành bụng khác</t>
  </si>
  <si>
    <t>16070045</t>
  </si>
  <si>
    <t xml:space="preserve">10.0717.0556   </t>
  </si>
  <si>
    <t>Phẫu thuật kết hợp xương (KHX) gãy xương bả vai</t>
  </si>
  <si>
    <t>16070046</t>
  </si>
  <si>
    <t xml:space="preserve">10.0718.0556   </t>
  </si>
  <si>
    <t>Phẫu thuật KHX gãy cổ xương bả vai</t>
  </si>
  <si>
    <t>16070047</t>
  </si>
  <si>
    <t xml:space="preserve">10.0719.0556   </t>
  </si>
  <si>
    <t>Phẫu thuật KHX gãy xương đòn</t>
  </si>
  <si>
    <t>16070048</t>
  </si>
  <si>
    <t xml:space="preserve">10.0720.0556   </t>
  </si>
  <si>
    <t>Phẫu thuật KHX trật khớp cùng đòn</t>
  </si>
  <si>
    <t>16070049</t>
  </si>
  <si>
    <t xml:space="preserve">10.0722.0556   </t>
  </si>
  <si>
    <t>Phẫu thuật KHX trật khớp ức đòn</t>
  </si>
  <si>
    <t>16070050</t>
  </si>
  <si>
    <t xml:space="preserve">10.0725.0556   </t>
  </si>
  <si>
    <t>Phẫu thuật KHX gãy thân xương cánh tay</t>
  </si>
  <si>
    <t>16070051</t>
  </si>
  <si>
    <t xml:space="preserve">10.0730.0556   </t>
  </si>
  <si>
    <t>Phẫu thuật KHX gãy trên lồi cầu xương cánh tay</t>
  </si>
  <si>
    <t>16070052</t>
  </si>
  <si>
    <t xml:space="preserve">10.0731.0556   </t>
  </si>
  <si>
    <t>Phẫu thuật KHX gãy liên lồi cầu xương cánh tay</t>
  </si>
  <si>
    <t>16070053</t>
  </si>
  <si>
    <t xml:space="preserve">10.0732.0556   </t>
  </si>
  <si>
    <t>Phẫu thuật KHX gãy ròng rọc xương cánh tay</t>
  </si>
  <si>
    <t>16070054</t>
  </si>
  <si>
    <t xml:space="preserve">10.0733.0556   </t>
  </si>
  <si>
    <t>Phẫu thuật KHX gãy lồi cầu ngoài xương cánh tay</t>
  </si>
  <si>
    <t>16070055</t>
  </si>
  <si>
    <t xml:space="preserve">10.0734.0548   </t>
  </si>
  <si>
    <t>Phẫu thuật KHX gãy mỏm khuỷu</t>
  </si>
  <si>
    <t>16070056</t>
  </si>
  <si>
    <t xml:space="preserve">10.0735.0548   </t>
  </si>
  <si>
    <t>Phẫu thuật KHX gãy mỏm khuỷu phức tạp</t>
  </si>
  <si>
    <t>16070057</t>
  </si>
  <si>
    <t xml:space="preserve">10.0736.0556   </t>
  </si>
  <si>
    <t>Phẫu thuật KHX gãy Monteggia</t>
  </si>
  <si>
    <t>16070058</t>
  </si>
  <si>
    <t xml:space="preserve">10.0737.0556   </t>
  </si>
  <si>
    <t>Phẫu thuật KHX gãy đài quay</t>
  </si>
  <si>
    <t>16070059</t>
  </si>
  <si>
    <t xml:space="preserve">10.0738.0556   </t>
  </si>
  <si>
    <t>Phẫu thuật KHX gãy đài quay phức tạp</t>
  </si>
  <si>
    <t>16070060</t>
  </si>
  <si>
    <t xml:space="preserve">10.0739.0556   </t>
  </si>
  <si>
    <t>Phẫu thuật KHX gãy thân 2 xương cẳng tay</t>
  </si>
  <si>
    <t>16070061</t>
  </si>
  <si>
    <t xml:space="preserve">10.0740.0556   </t>
  </si>
  <si>
    <t>Phẫu thuật KHX gãy xương quay kèm trật khớp quay trụ dưới</t>
  </si>
  <si>
    <t>16070062</t>
  </si>
  <si>
    <t xml:space="preserve">10.0741.0556   </t>
  </si>
  <si>
    <t>Phẫu thuật KHX gãy phức tạp khớp khuỷu</t>
  </si>
  <si>
    <t>16070063</t>
  </si>
  <si>
    <t xml:space="preserve">10.0743.0556   </t>
  </si>
  <si>
    <t>Phẫu thuật KHX gãy đầu dưới qương quay</t>
  </si>
  <si>
    <t>16070064</t>
  </si>
  <si>
    <t xml:space="preserve">10.0744.0548   </t>
  </si>
  <si>
    <t>Phẫu thuật KHX gãy trật khớp cổ tay</t>
  </si>
  <si>
    <t>16070065</t>
  </si>
  <si>
    <t xml:space="preserve">10.0749.0559   </t>
  </si>
  <si>
    <t>Phẫu thuật tổn thương gân duỗi cẳng và bàn ngón tay</t>
  </si>
  <si>
    <t>16070066</t>
  </si>
  <si>
    <t xml:space="preserve">10.0750.0559   </t>
  </si>
  <si>
    <t>Phẫu thuật tổn thương gân gấp của cổ tay và cẳng tay</t>
  </si>
  <si>
    <t>16070067</t>
  </si>
  <si>
    <t xml:space="preserve">10.0751.0559   </t>
  </si>
  <si>
    <t>Phẫu thuật tổn thương gân gấp bàn - cổ tay</t>
  </si>
  <si>
    <t>16070068</t>
  </si>
  <si>
    <t xml:space="preserve">10.0759.0556   </t>
  </si>
  <si>
    <t>Phẫu thuật KHX gãy bán phần chỏm xương đùi</t>
  </si>
  <si>
    <t>16070069</t>
  </si>
  <si>
    <t xml:space="preserve">10.0761.0556   </t>
  </si>
  <si>
    <t>Phẫu thuật KHX gãy cổ xương đùi</t>
  </si>
  <si>
    <t>16070070</t>
  </si>
  <si>
    <t xml:space="preserve">10.0762.0556   </t>
  </si>
  <si>
    <t>Phẫu thuật KHX gãy cổ mấu chuyển xương đùi</t>
  </si>
  <si>
    <t>16070071</t>
  </si>
  <si>
    <t xml:space="preserve">10.0763.0556   </t>
  </si>
  <si>
    <t>Phẫu thuật KHX gãy liên mấu chuyển xương đùi</t>
  </si>
  <si>
    <t>16070072</t>
  </si>
  <si>
    <t xml:space="preserve">10.0764.0556   </t>
  </si>
  <si>
    <t>Phẫu thuật KHX gãy trật cổ xương đùi</t>
  </si>
  <si>
    <t>16070073</t>
  </si>
  <si>
    <t xml:space="preserve">10.0765.0556   </t>
  </si>
  <si>
    <t>Phẫu thuật KHX gãy thân xương đùi</t>
  </si>
  <si>
    <t>16070074</t>
  </si>
  <si>
    <t xml:space="preserve">10.0766.0556   </t>
  </si>
  <si>
    <t>Phẫu thuật KHX gãy trên lồi cầu xương đùi</t>
  </si>
  <si>
    <t>16070075</t>
  </si>
  <si>
    <t xml:space="preserve">10.0767.0556   </t>
  </si>
  <si>
    <t>Phẫu thuật KHX gãy lồi cầu ngoài xương đùi</t>
  </si>
  <si>
    <t>16070076</t>
  </si>
  <si>
    <t xml:space="preserve">10.0768.0556   </t>
  </si>
  <si>
    <t>Phẫu thuật KHX gãy lồi cầu trong xương đùi</t>
  </si>
  <si>
    <t>16070077</t>
  </si>
  <si>
    <t xml:space="preserve">10.0769.0556   </t>
  </si>
  <si>
    <t>Phẫu thuật KHX gãy trên và liên lồi cầu xương đùi</t>
  </si>
  <si>
    <t>16070078</t>
  </si>
  <si>
    <t xml:space="preserve">10.0770.0556   </t>
  </si>
  <si>
    <t>Phẫu thuật KHX gãy thân xương đùi phức tạp</t>
  </si>
  <si>
    <t>16070079</t>
  </si>
  <si>
    <t xml:space="preserve">10.0772.0548   </t>
  </si>
  <si>
    <t>Phẫu thuật KHX gãy bánh chè</t>
  </si>
  <si>
    <t>16070080</t>
  </si>
  <si>
    <t xml:space="preserve">10.0773.0548   </t>
  </si>
  <si>
    <t>Phẫu thuật KHX gãy xương bánh chè phức tạp</t>
  </si>
  <si>
    <t>16070081</t>
  </si>
  <si>
    <t xml:space="preserve">10.0775.0556   </t>
  </si>
  <si>
    <t>Phẫu thuật KHX gãy mâm chày trong</t>
  </si>
  <si>
    <t>16070082</t>
  </si>
  <si>
    <t xml:space="preserve">10.0776.0556   </t>
  </si>
  <si>
    <t>Phẫu thuật KHX gãy mâm chày ngoài</t>
  </si>
  <si>
    <t>16070083</t>
  </si>
  <si>
    <t xml:space="preserve">10.0778.0556   </t>
  </si>
  <si>
    <t>Phẫu thuật KHX gãy mâm chày + thân xương chày</t>
  </si>
  <si>
    <t>16070084</t>
  </si>
  <si>
    <t xml:space="preserve">10.0779.0556   </t>
  </si>
  <si>
    <t>Phẫu thuật KHX gãy thân xương chày</t>
  </si>
  <si>
    <t>16070085</t>
  </si>
  <si>
    <t xml:space="preserve">10.0780.0556   </t>
  </si>
  <si>
    <t>Phẫu thuật KHX gãy thân 2 xương cẳng chân</t>
  </si>
  <si>
    <t>16070086</t>
  </si>
  <si>
    <t xml:space="preserve">10.0781.0556   </t>
  </si>
  <si>
    <t>Phẫu thuật KHX gãy xương mác đơn thuần</t>
  </si>
  <si>
    <t>16070087</t>
  </si>
  <si>
    <t xml:space="preserve">10.0784.0556   </t>
  </si>
  <si>
    <t>Phẫu thuật KHX gãy mắt cá trong</t>
  </si>
  <si>
    <t>16070088</t>
  </si>
  <si>
    <t xml:space="preserve">10.0785.0556   </t>
  </si>
  <si>
    <t>Phẫu thuật KHX gãy mắt cá ngoài</t>
  </si>
  <si>
    <t>16070089</t>
  </si>
  <si>
    <t xml:space="preserve">10.0786.0556   </t>
  </si>
  <si>
    <t>Phẫu thuật KHX gãy mắt cá kèm trật khớp cổ chân</t>
  </si>
  <si>
    <t>16070090</t>
  </si>
  <si>
    <t xml:space="preserve">10.0793.0556   </t>
  </si>
  <si>
    <t>Phẫu thuật KHX gãy hở độ I hai xương cẳng chân</t>
  </si>
  <si>
    <t>16070091</t>
  </si>
  <si>
    <t xml:space="preserve">10.0794.0556   </t>
  </si>
  <si>
    <t>Phẫu thuật KHX gãy hở độ II hai xương cẳng chân</t>
  </si>
  <si>
    <t>16070092</t>
  </si>
  <si>
    <t xml:space="preserve">10.0795.0556   </t>
  </si>
  <si>
    <t>Phẫu thuật KHX gãy hở độ III hai xương cẳng chân</t>
  </si>
  <si>
    <t>16070093</t>
  </si>
  <si>
    <t xml:space="preserve">10.0798.0556   </t>
  </si>
  <si>
    <t>Phẫu thuật KHX gãy hở I thân hai xương cẳng tay</t>
  </si>
  <si>
    <t>16070094</t>
  </si>
  <si>
    <t xml:space="preserve">10.0799.0556   </t>
  </si>
  <si>
    <t>Phẫu thuật KHX gãy hở II thân hai xương cẳng tay</t>
  </si>
  <si>
    <t>16070095</t>
  </si>
  <si>
    <t xml:space="preserve">10.0800.0556   </t>
  </si>
  <si>
    <t>Phẫu thuật KHX gãy hở III thân hai xương cẳng tay</t>
  </si>
  <si>
    <t>16070096</t>
  </si>
  <si>
    <t xml:space="preserve">10.0801.0556   </t>
  </si>
  <si>
    <t>Phẫu thuật KHX gãy hở độ I thân xương cánh tay</t>
  </si>
  <si>
    <t>16070097</t>
  </si>
  <si>
    <t xml:space="preserve">10.0802.0556   </t>
  </si>
  <si>
    <t>Phẫu thuật KHX gãy hở độ II thân xương cánh tay</t>
  </si>
  <si>
    <t>16070098</t>
  </si>
  <si>
    <t xml:space="preserve">10.0803.0556   </t>
  </si>
  <si>
    <t>Phẫu thuật KHX gãy hở độ III thân xương cánh tay</t>
  </si>
  <si>
    <t>16070100</t>
  </si>
  <si>
    <t xml:space="preserve">10.0808.0577   </t>
  </si>
  <si>
    <t>Phẫu thuật dập nát phần mềm các cơ quan vận động</t>
  </si>
  <si>
    <t>16070101</t>
  </si>
  <si>
    <t xml:space="preserve">10.0810.0559   </t>
  </si>
  <si>
    <t>Phẫu thuật vết thương bàn tay tổn thương gân duỗi</t>
  </si>
  <si>
    <t>16070102</t>
  </si>
  <si>
    <t xml:space="preserve">10.0811.0559   </t>
  </si>
  <si>
    <t>Phẫu thuật vết thương phần mềm tổn thương gân gấp</t>
  </si>
  <si>
    <t>16070103</t>
  </si>
  <si>
    <t xml:space="preserve">10.0815.0556   </t>
  </si>
  <si>
    <t>Phẫu thuật KHX gãy xương đốt bàn ngón tay</t>
  </si>
  <si>
    <t>16070104</t>
  </si>
  <si>
    <t xml:space="preserve">10.0816.0556   </t>
  </si>
  <si>
    <t>Phẫu thuật KHX gãy nội khớp xương khớp ngón tay</t>
  </si>
  <si>
    <t>16070105</t>
  </si>
  <si>
    <t xml:space="preserve">10.0817.0556   </t>
  </si>
  <si>
    <t>Phẫu thuật KHX gãy lồi cầu xương khớp ngón tay</t>
  </si>
  <si>
    <t>16070106</t>
  </si>
  <si>
    <t xml:space="preserve">10.0819.0556   </t>
  </si>
  <si>
    <t>Phẫu thuật gãy xương đốt bàn ngón tay</t>
  </si>
  <si>
    <t>16070107</t>
  </si>
  <si>
    <t xml:space="preserve">10.0820.0556   </t>
  </si>
  <si>
    <t>Phẫu thuật KHX gãy đầu dưới xương quay</t>
  </si>
  <si>
    <t>16070108</t>
  </si>
  <si>
    <t xml:space="preserve">10.0821.0556   </t>
  </si>
  <si>
    <t>Phẫu thuật KHX gãy nội khớp đầu dưới xương quay</t>
  </si>
  <si>
    <t>16070109</t>
  </si>
  <si>
    <t xml:space="preserve">10.0851.0571   </t>
  </si>
  <si>
    <t>Phẫu thuật tạo hình điều trị tật thừa ngón tay</t>
  </si>
  <si>
    <t>16070110</t>
  </si>
  <si>
    <t xml:space="preserve">10.0861.0577   </t>
  </si>
  <si>
    <t>Thương tích bàn tay phức tạp</t>
  </si>
  <si>
    <t>16070111</t>
  </si>
  <si>
    <t xml:space="preserve">10.0862.0571   </t>
  </si>
  <si>
    <t>Phẫu thuật làm mỏm cụt ngón và đốt bàn ngón</t>
  </si>
  <si>
    <t>16070112</t>
  </si>
  <si>
    <t xml:space="preserve">10.0863.0534   </t>
  </si>
  <si>
    <t>Phẫu thuật cắt cụt cẳng tay, cánh tay</t>
  </si>
  <si>
    <t>16070113</t>
  </si>
  <si>
    <t xml:space="preserve">10.0865.0556   </t>
  </si>
  <si>
    <t>Phẫu thuật kết hợp xương gãy cổ chân</t>
  </si>
  <si>
    <t>16070114</t>
  </si>
  <si>
    <t xml:space="preserve">10.0870.0556   </t>
  </si>
  <si>
    <t>Phẫu thuật kết hợp xương gãy xương đốt bàn và đốt ngón chân</t>
  </si>
  <si>
    <t>16070115</t>
  </si>
  <si>
    <t xml:space="preserve">10.0871.0548   </t>
  </si>
  <si>
    <t>Phẫu thuật kết hợp xương trật khớp cổ chân</t>
  </si>
  <si>
    <t>16070116</t>
  </si>
  <si>
    <t xml:space="preserve">10.0875.0559   </t>
  </si>
  <si>
    <t>Phẫu thuật tổn thương gân chày trước</t>
  </si>
  <si>
    <t>16070117</t>
  </si>
  <si>
    <t xml:space="preserve">10.0876.0559   </t>
  </si>
  <si>
    <t>Phẫu thuật tổn thương gân duỗi dài ngón I</t>
  </si>
  <si>
    <t>16070118</t>
  </si>
  <si>
    <t xml:space="preserve">10.0877.0559   </t>
  </si>
  <si>
    <t>Phẫu thuật tổn thương gân Achille</t>
  </si>
  <si>
    <t>16070119</t>
  </si>
  <si>
    <t xml:space="preserve">10.0878.0559   </t>
  </si>
  <si>
    <t>Phẫu thuật tổn thương gân cơ mác bên</t>
  </si>
  <si>
    <t>16070120</t>
  </si>
  <si>
    <t xml:space="preserve">10.0879.0559   </t>
  </si>
  <si>
    <t>Phẫu thuật tổn thương gân gấp dài ngón I</t>
  </si>
  <si>
    <t>16070121</t>
  </si>
  <si>
    <t xml:space="preserve">10.0880.0559   </t>
  </si>
  <si>
    <t>Phẫu thuật tổn thương gân cơ chày sau</t>
  </si>
  <si>
    <t>16070122</t>
  </si>
  <si>
    <t xml:space="preserve">10.0934.0563   </t>
  </si>
  <si>
    <t>Rút đinh/tháo phương tiện kết hợp xương</t>
  </si>
  <si>
    <t>16070123</t>
  </si>
  <si>
    <t xml:space="preserve">10.0954.0576   </t>
  </si>
  <si>
    <t>Phẫu thuật vết thương phần mềm đơn giản/rách da đầu</t>
  </si>
  <si>
    <t>16070124</t>
  </si>
  <si>
    <t xml:space="preserve">10.0955.0577   </t>
  </si>
  <si>
    <t>Phẫu thuật vết thương phần mềm phức tạp</t>
  </si>
  <si>
    <t>16070125</t>
  </si>
  <si>
    <t xml:space="preserve">10.0956.0551   </t>
  </si>
  <si>
    <t>Phẫu thuật làm sạch ổ khớp</t>
  </si>
  <si>
    <t>16070126</t>
  </si>
  <si>
    <t xml:space="preserve">10.0963.0559   </t>
  </si>
  <si>
    <t>Phẫu thuật nối gân duỗi/ kéo dài gân(1 gân)</t>
  </si>
  <si>
    <t>16070127</t>
  </si>
  <si>
    <t xml:space="preserve">10.0964.0559   </t>
  </si>
  <si>
    <t>Phẫu thuật nối gân gấp/ kéo dài gân (1 gân)</t>
  </si>
  <si>
    <t>16070128</t>
  </si>
  <si>
    <t xml:space="preserve">10.0984.1091   </t>
  </si>
  <si>
    <t>Phẫu thuật rút nẹp, dụng cụ kết hợp xương</t>
  </si>
  <si>
    <t>16070149</t>
  </si>
  <si>
    <t xml:space="preserve">11.0019.1102   </t>
  </si>
  <si>
    <t>Cắt bỏ hoại tử tiếp tuyến bỏng sâu dưới 5% diện tích cơ thể ở người lớn</t>
  </si>
  <si>
    <t>16070150</t>
  </si>
  <si>
    <t xml:space="preserve">11.0021.1104   </t>
  </si>
  <si>
    <t>Cắt bỏ hoại tử tiếp tuyến bỏng sâu từ 3% - 5% diện tích cơ thể ở trẻ em</t>
  </si>
  <si>
    <t>16070151</t>
  </si>
  <si>
    <t xml:space="preserve">11.0022.1102   </t>
  </si>
  <si>
    <t>Cắt bỏ hoại tử tiếp tuyến bỏng sâu dưới 3% diện tích cơ thể ở trẻ em</t>
  </si>
  <si>
    <t>16070152</t>
  </si>
  <si>
    <t xml:space="preserve">11.0025.1106   </t>
  </si>
  <si>
    <t>Cắt bỏ hoại tử toàn lớp bỏng sâu dưới 3% diện tích cơ thể ở người lớn</t>
  </si>
  <si>
    <t>16070153</t>
  </si>
  <si>
    <t xml:space="preserve">11.0028.1106   </t>
  </si>
  <si>
    <t>Cắt bỏ hoại tử toàn lớp bỏng sâu dưới 1% diện tích cơ thể ở trẻ em</t>
  </si>
  <si>
    <t>16070154</t>
  </si>
  <si>
    <t xml:space="preserve">12.0002.1044   </t>
  </si>
  <si>
    <t>Cắt các loại u vùng da đầu, cổ có đường kính dưới 5 cm</t>
  </si>
  <si>
    <t>16070155</t>
  </si>
  <si>
    <t xml:space="preserve">12.0010.1049   </t>
  </si>
  <si>
    <t>Cắt các u lành vùng cổ</t>
  </si>
  <si>
    <t>16070156</t>
  </si>
  <si>
    <t xml:space="preserve">12.0012.1048   </t>
  </si>
  <si>
    <t>Cắt các u nang giáp móng</t>
  </si>
  <si>
    <t>16070157</t>
  </si>
  <si>
    <t xml:space="preserve">12.0061.1093   </t>
  </si>
  <si>
    <t>Tiêm xơ chữa u máu, bạch mạch lưỡi, sàn miệng dưới hàm, cạnh cổ...</t>
  </si>
  <si>
    <t>16070159</t>
  </si>
  <si>
    <t xml:space="preserve">12.0161.0875   </t>
  </si>
  <si>
    <t>Cắt polyp ống tai</t>
  </si>
  <si>
    <t>16070161</t>
  </si>
  <si>
    <t xml:space="preserve">12.0268.0591   </t>
  </si>
  <si>
    <t>Mổ bóc nhân xơ vú</t>
  </si>
  <si>
    <t>16070162</t>
  </si>
  <si>
    <t xml:space="preserve">12.0269.0653   </t>
  </si>
  <si>
    <t>Phẫu thuật cắt một phần tuyến vú</t>
  </si>
  <si>
    <t>16070163</t>
  </si>
  <si>
    <t xml:space="preserve">12.0278.0655   </t>
  </si>
  <si>
    <t>Cắt polyp cổ tử cung</t>
  </si>
  <si>
    <t>16070164</t>
  </si>
  <si>
    <t xml:space="preserve">12.0280.0683   </t>
  </si>
  <si>
    <t>Cắt u nang buồng trứng xoắn</t>
  </si>
  <si>
    <t>16070165</t>
  </si>
  <si>
    <t xml:space="preserve">12.0281.0683   </t>
  </si>
  <si>
    <t>Cắt u nang buồng trứng</t>
  </si>
  <si>
    <t>16070166</t>
  </si>
  <si>
    <t xml:space="preserve">12.0283.0683   </t>
  </si>
  <si>
    <t>Cắt u nang buồng trứng và phần phụ</t>
  </si>
  <si>
    <t>16070167</t>
  </si>
  <si>
    <t xml:space="preserve">12.0284.0683   </t>
  </si>
  <si>
    <t>Phẫu thuật mở bụng cắt u buồng trứng hoặc cắt phần phụ</t>
  </si>
  <si>
    <t>16070168</t>
  </si>
  <si>
    <t xml:space="preserve">12.0289.0654   </t>
  </si>
  <si>
    <t>Phẫu thuật cắt polip buồng tử cung</t>
  </si>
  <si>
    <t>16070169</t>
  </si>
  <si>
    <t xml:space="preserve">12.0290.0596   </t>
  </si>
  <si>
    <t>Cắt cổ tử cung trên bệnh nhân đã mổ cắt tử cung bán phần (đường bụng, đường âm đạo)</t>
  </si>
  <si>
    <t>16070170</t>
  </si>
  <si>
    <t xml:space="preserve">12.0291.0681   </t>
  </si>
  <si>
    <t>Cắt toàn bộ tử cung, đường bụng</t>
  </si>
  <si>
    <t>16070171</t>
  </si>
  <si>
    <t xml:space="preserve">13.0002.0672   </t>
  </si>
  <si>
    <t>Phẫu thuật lấy thai lần hai trở lên</t>
  </si>
  <si>
    <t>16070172</t>
  </si>
  <si>
    <t xml:space="preserve">13.0007.0671   </t>
  </si>
  <si>
    <t>Phẫu thuật lấy thai lần đầu</t>
  </si>
  <si>
    <t>16070178</t>
  </si>
  <si>
    <t xml:space="preserve">13.0054.0600   </t>
  </si>
  <si>
    <t>Chích áp xe tầng sinh môn</t>
  </si>
  <si>
    <t>16070179</t>
  </si>
  <si>
    <t xml:space="preserve">13.0068.0681   </t>
  </si>
  <si>
    <t>Phẫu thuật mở bụng cắt tử cung hoàn toàn</t>
  </si>
  <si>
    <t>16070180</t>
  </si>
  <si>
    <t xml:space="preserve">13.0069.0681   </t>
  </si>
  <si>
    <t>Phẫu thuật mở bụng cắt tử cung hoàn toàn cả khối</t>
  </si>
  <si>
    <t>16070181</t>
  </si>
  <si>
    <t xml:space="preserve">13.0070.0681   </t>
  </si>
  <si>
    <t>Phẫu thuật mở bụng cắt tử cung bán phần</t>
  </si>
  <si>
    <t>16070182</t>
  </si>
  <si>
    <t xml:space="preserve">13.0071.0679   </t>
  </si>
  <si>
    <t>Phẫu thuật mở bụng bóc u xơ tử cung</t>
  </si>
  <si>
    <t>16070183</t>
  </si>
  <si>
    <t xml:space="preserve">13.0072.0683   </t>
  </si>
  <si>
    <t>16070184</t>
  </si>
  <si>
    <t xml:space="preserve">13.0091.0665   </t>
  </si>
  <si>
    <t>Phẫu thuật chửa ngoài tử cung vỡ có choáng</t>
  </si>
  <si>
    <t>16070185</t>
  </si>
  <si>
    <t xml:space="preserve">13.0092.0683   </t>
  </si>
  <si>
    <t>Phẫu thuật chửa ngoài tử cung không có choáng</t>
  </si>
  <si>
    <t>16070186</t>
  </si>
  <si>
    <t xml:space="preserve">13.0116.0663   </t>
  </si>
  <si>
    <t>Phẫu thuật chấn thương tầng sinh môn</t>
  </si>
  <si>
    <t>16070187</t>
  </si>
  <si>
    <t xml:space="preserve">13.0143.0655   </t>
  </si>
  <si>
    <t>Phẫu thuật cắt polip cổ tử cung</t>
  </si>
  <si>
    <t>16070189</t>
  </si>
  <si>
    <t xml:space="preserve">13.0147.0597   </t>
  </si>
  <si>
    <t>Cắt u thành âm đạo</t>
  </si>
  <si>
    <t>16070191</t>
  </si>
  <si>
    <t xml:space="preserve">13.0149.0624   </t>
  </si>
  <si>
    <t>Khâu rách cùng đồ âm đạo</t>
  </si>
  <si>
    <t>16070196</t>
  </si>
  <si>
    <t xml:space="preserve">13.0172.0653   </t>
  </si>
  <si>
    <t>16070197</t>
  </si>
  <si>
    <t xml:space="preserve">13.0174.0653   </t>
  </si>
  <si>
    <t>Cắt u vú lành tính</t>
  </si>
  <si>
    <t>16070200</t>
  </si>
  <si>
    <t xml:space="preserve">14.0174.0773   </t>
  </si>
  <si>
    <t>Xử lý vết thương phần mềm, tổn thương nông vùng mắt</t>
  </si>
  <si>
    <t>16070291</t>
  </si>
  <si>
    <t xml:space="preserve">12.0313.1190   </t>
  </si>
  <si>
    <t>Cắt u máu khu trú, đường kính dưới 5 cm</t>
  </si>
  <si>
    <t>16070292</t>
  </si>
  <si>
    <t xml:space="preserve">12.0314.1189   </t>
  </si>
  <si>
    <t>Cắt u máu/u bạch mạch dưới da đường kính từ 5 - 10cm</t>
  </si>
  <si>
    <t>16070293</t>
  </si>
  <si>
    <t xml:space="preserve">12.0319.1190   </t>
  </si>
  <si>
    <t>Cắt u lành phần mềm đường kính trên 10cm</t>
  </si>
  <si>
    <t>16070294</t>
  </si>
  <si>
    <t xml:space="preserve">12.0320.1190   </t>
  </si>
  <si>
    <t>Cắt u lành phần mềm đường kính dưới 10cm</t>
  </si>
  <si>
    <t>16070295</t>
  </si>
  <si>
    <t xml:space="preserve">12.0321.1190   </t>
  </si>
  <si>
    <t>Cắt u bao gân</t>
  </si>
  <si>
    <t>16070296</t>
  </si>
  <si>
    <t xml:space="preserve">12.0322.1191   </t>
  </si>
  <si>
    <t>Cắt u nang bao hoạt dịch (cổ tay, khoeo chân, cổ chân)</t>
  </si>
  <si>
    <t>16100007</t>
  </si>
  <si>
    <t xml:space="preserve">12.0092.0909   </t>
  </si>
  <si>
    <t>Cắt u mỡ, u bã đậu vùng hàm mặt đường kính dưới 5 cm</t>
  </si>
  <si>
    <t>16100008</t>
  </si>
  <si>
    <t xml:space="preserve">13.0115.0650   </t>
  </si>
  <si>
    <t>Phẫu thuật bóc khối lạc nội mạc tử cung ở tầng sinh môn, thành bụng</t>
  </si>
  <si>
    <t>17010001</t>
  </si>
  <si>
    <t xml:space="preserve">13.0067.0657   </t>
  </si>
  <si>
    <t>Phẫu thuật cắt tử cung đường âm đạo</t>
  </si>
  <si>
    <t>17020001</t>
  </si>
  <si>
    <t xml:space="preserve">10.0411.0584   </t>
  </si>
  <si>
    <t>Cắt hẹp bao quy đầu</t>
  </si>
  <si>
    <t>17020002</t>
  </si>
  <si>
    <t xml:space="preserve">03.3599.0492   </t>
  </si>
  <si>
    <t>Phẫu thuật thoát vị bẹn thường 1 bên /2 bên</t>
  </si>
  <si>
    <t>17030001</t>
  </si>
  <si>
    <t xml:space="preserve">16.0205.0000   </t>
  </si>
  <si>
    <t>Nhổ chân răng</t>
  </si>
  <si>
    <t>17040001</t>
  </si>
  <si>
    <t xml:space="preserve">10.0571.0632   </t>
  </si>
  <si>
    <t>Phẫu thuật cắt lọc, xử lý vết thương tầng sinh môn đơn giản</t>
  </si>
  <si>
    <t>17080001</t>
  </si>
  <si>
    <t xml:space="preserve">03.3328.0686   </t>
  </si>
  <si>
    <t>Phẫu thuật viêm phúc mạc ruột thừa</t>
  </si>
  <si>
    <t>18040001</t>
  </si>
  <si>
    <t xml:space="preserve">16.0052.1012   </t>
  </si>
  <si>
    <t>Điều trị tuỷ răng và hàn kín hệ thống ống tủy bằng Gutta percha nguội có sử dụng trâm xoay cầm tay</t>
  </si>
  <si>
    <t>18040002</t>
  </si>
  <si>
    <t xml:space="preserve">16.0052.1013   </t>
  </si>
  <si>
    <t>18040003</t>
  </si>
  <si>
    <t xml:space="preserve">16.0052.1014   </t>
  </si>
  <si>
    <t>18040004</t>
  </si>
  <si>
    <t xml:space="preserve">16.0052.1015   </t>
  </si>
  <si>
    <t>18070001</t>
  </si>
  <si>
    <t xml:space="preserve">16.0043.1020   </t>
  </si>
  <si>
    <t>Lấy cao răng và đánh bóng hai hàm</t>
  </si>
  <si>
    <t>19060002</t>
  </si>
  <si>
    <t xml:space="preserve">10.0408.0584   </t>
  </si>
  <si>
    <t>Phẫu thuật tràn dịch màng tinh hoàn</t>
  </si>
  <si>
    <t>21070008</t>
  </si>
  <si>
    <t>07.0008.0360_GT</t>
  </si>
  <si>
    <t>21070009</t>
  </si>
  <si>
    <t>10.0481.0455_GT</t>
  </si>
  <si>
    <t>21070010</t>
  </si>
  <si>
    <t>10.0498.0489_GT</t>
  </si>
  <si>
    <t>21070011</t>
  </si>
  <si>
    <t>10.0506.0459_GT</t>
  </si>
  <si>
    <t>21070012</t>
  </si>
  <si>
    <t>11.0019.1102_GT</t>
  </si>
  <si>
    <t>21070013</t>
  </si>
  <si>
    <t>11.0021.1104_GT</t>
  </si>
  <si>
    <t>21070014</t>
  </si>
  <si>
    <t>11.0022.1102_GT</t>
  </si>
  <si>
    <t>21070015</t>
  </si>
  <si>
    <t>11.0025.1106_GT</t>
  </si>
  <si>
    <t>21070016</t>
  </si>
  <si>
    <t>11.0028.1106_GT</t>
  </si>
  <si>
    <t>21070019</t>
  </si>
  <si>
    <t>12.0278.0655_GT</t>
  </si>
  <si>
    <t>21070020</t>
  </si>
  <si>
    <t>12.0280.0683_GT</t>
  </si>
  <si>
    <t>21070021</t>
  </si>
  <si>
    <t>12.0281.0683_GT</t>
  </si>
  <si>
    <t>21070022</t>
  </si>
  <si>
    <t>12.0283.0683_GT</t>
  </si>
  <si>
    <t>21070023</t>
  </si>
  <si>
    <t>12.0290.0596_GT</t>
  </si>
  <si>
    <t>21070024</t>
  </si>
  <si>
    <t>12.0291.0681_GT</t>
  </si>
  <si>
    <t>21070025</t>
  </si>
  <si>
    <t>13.0147.0597_GT</t>
  </si>
  <si>
    <t>21070026</t>
  </si>
  <si>
    <t>13.0174.0653_GT</t>
  </si>
  <si>
    <t>21070028</t>
  </si>
  <si>
    <t>10.0749.0559_GT</t>
  </si>
  <si>
    <t>21070029</t>
  </si>
  <si>
    <t>10.0750.0559_GT</t>
  </si>
  <si>
    <t>21070030</t>
  </si>
  <si>
    <t>10.0751.0559_GT</t>
  </si>
  <si>
    <t>21070031</t>
  </si>
  <si>
    <t>10.0875.0559_GT</t>
  </si>
  <si>
    <t>21070032</t>
  </si>
  <si>
    <t>10.0876.0559_GT</t>
  </si>
  <si>
    <t>21070033</t>
  </si>
  <si>
    <t>10.0877.0559_GT</t>
  </si>
  <si>
    <t>21070034</t>
  </si>
  <si>
    <t>10.0878.0559_GT</t>
  </si>
  <si>
    <t>21070035</t>
  </si>
  <si>
    <t>10.0879.0559_GT</t>
  </si>
  <si>
    <t>21070036</t>
  </si>
  <si>
    <t>10.0880.0559_GT</t>
  </si>
  <si>
    <t>21070037</t>
  </si>
  <si>
    <t>10.0346.0429_GT</t>
  </si>
  <si>
    <t>21070038</t>
  </si>
  <si>
    <t>10.0352.0425_GT</t>
  </si>
  <si>
    <t>21070039</t>
  </si>
  <si>
    <t>10.0549.0494_GT</t>
  </si>
  <si>
    <t>21070040</t>
  </si>
  <si>
    <t>10.0551.0494_GT</t>
  </si>
  <si>
    <t>21070041</t>
  </si>
  <si>
    <t>10.0555.0494_GT</t>
  </si>
  <si>
    <t>21070042</t>
  </si>
  <si>
    <t>10.0556.0494_GT</t>
  </si>
  <si>
    <t>21070043</t>
  </si>
  <si>
    <t>10.0557.0494_GT</t>
  </si>
  <si>
    <t>21070044</t>
  </si>
  <si>
    <t>10.0558.0494_GT</t>
  </si>
  <si>
    <t>21070045</t>
  </si>
  <si>
    <t>10.0682.0492_GT</t>
  </si>
  <si>
    <t>21070046</t>
  </si>
  <si>
    <t>10.0683.0492_GT</t>
  </si>
  <si>
    <t>21070047</t>
  </si>
  <si>
    <t>10.0684.0492_GT</t>
  </si>
  <si>
    <t>21070048</t>
  </si>
  <si>
    <t>10.0685.0492_GT</t>
  </si>
  <si>
    <t>21070049</t>
  </si>
  <si>
    <t>10.0686.0492_GT</t>
  </si>
  <si>
    <t>21070050</t>
  </si>
  <si>
    <t>10.0687.0492_GT</t>
  </si>
  <si>
    <t>21070051</t>
  </si>
  <si>
    <t>10.0734.0548_GT</t>
  </si>
  <si>
    <t>21070052</t>
  </si>
  <si>
    <t>10.0735.0548_GT</t>
  </si>
  <si>
    <t>21070053</t>
  </si>
  <si>
    <t>10.0744.0548_GT</t>
  </si>
  <si>
    <t>21070054</t>
  </si>
  <si>
    <t>21070055</t>
  </si>
  <si>
    <t>21070056</t>
  </si>
  <si>
    <t>21070057</t>
  </si>
  <si>
    <t>10.0772.0548_GT</t>
  </si>
  <si>
    <t>21070058</t>
  </si>
  <si>
    <t>10.0773.0548_GT</t>
  </si>
  <si>
    <t>21070059</t>
  </si>
  <si>
    <t>10.0807.0577_GT</t>
  </si>
  <si>
    <t>Phẫu thuật thương tích phần mềm các cơ quan vận động</t>
  </si>
  <si>
    <t>21070060</t>
  </si>
  <si>
    <t>10.0808.0577_GT</t>
  </si>
  <si>
    <t>21070061</t>
  </si>
  <si>
    <t>10.0810.0559_GT</t>
  </si>
  <si>
    <t>21070062</t>
  </si>
  <si>
    <t>10.0811.0559_GT</t>
  </si>
  <si>
    <t>21070063</t>
  </si>
  <si>
    <t>10.0851.0571_GT</t>
  </si>
  <si>
    <t>21070064</t>
  </si>
  <si>
    <t>10.0862.0571_GT</t>
  </si>
  <si>
    <t>21070065</t>
  </si>
  <si>
    <t>10.0863.0534_GT</t>
  </si>
  <si>
    <t>21070066</t>
  </si>
  <si>
    <t>10.0871.0548_GT</t>
  </si>
  <si>
    <t>21070067</t>
  </si>
  <si>
    <t>21070068</t>
  </si>
  <si>
    <t>21070069</t>
  </si>
  <si>
    <t>21070070</t>
  </si>
  <si>
    <t>21070071</t>
  </si>
  <si>
    <t>21070072</t>
  </si>
  <si>
    <t>21070073</t>
  </si>
  <si>
    <t>10.0954.0576_GT</t>
  </si>
  <si>
    <t>21070074</t>
  </si>
  <si>
    <t>10.0955.0577_GT</t>
  </si>
  <si>
    <t>21070075</t>
  </si>
  <si>
    <t>10.0956.0551_GT</t>
  </si>
  <si>
    <t>21070076</t>
  </si>
  <si>
    <t>10.0963.0559_GT</t>
  </si>
  <si>
    <t>21070077</t>
  </si>
  <si>
    <t>10.0964.0559_GT</t>
  </si>
  <si>
    <t>21070078</t>
  </si>
  <si>
    <t>12.0269.0653_GT</t>
  </si>
  <si>
    <t>21070079</t>
  </si>
  <si>
    <t>13.0072.0683_GT</t>
  </si>
  <si>
    <t>21070080</t>
  </si>
  <si>
    <t>12.0289.0654_GT</t>
  </si>
  <si>
    <t>21070081</t>
  </si>
  <si>
    <t>13.0002.0672_GT</t>
  </si>
  <si>
    <t>21070082</t>
  </si>
  <si>
    <t>13.0007.0671_GT</t>
  </si>
  <si>
    <t>21070083</t>
  </si>
  <si>
    <t>13.0068.0681_GT</t>
  </si>
  <si>
    <t>21070084</t>
  </si>
  <si>
    <t>13.0069.0681_GT</t>
  </si>
  <si>
    <t>21070085</t>
  </si>
  <si>
    <t>13.0070.0681_GT</t>
  </si>
  <si>
    <t>21070086</t>
  </si>
  <si>
    <t>13.0071.0679_GT</t>
  </si>
  <si>
    <t>21070087</t>
  </si>
  <si>
    <t>12.0284.0683_GT</t>
  </si>
  <si>
    <t>21070088</t>
  </si>
  <si>
    <t>13.0091.0665_GT</t>
  </si>
  <si>
    <t>21070089</t>
  </si>
  <si>
    <t>13.0092.0683_GT</t>
  </si>
  <si>
    <t>21070090</t>
  </si>
  <si>
    <t>13.0116.0663_GT</t>
  </si>
  <si>
    <t>21070091</t>
  </si>
  <si>
    <t>13.0143.0655_GT</t>
  </si>
  <si>
    <t>21070092</t>
  </si>
  <si>
    <t>13.0172.0653_GT</t>
  </si>
  <si>
    <t>21070093</t>
  </si>
  <si>
    <t>13.0115.0650_GT</t>
  </si>
  <si>
    <t>21070094</t>
  </si>
  <si>
    <t>13.0067.0657_GT</t>
  </si>
  <si>
    <t>21070095</t>
  </si>
  <si>
    <t>03.3599.0492_GT</t>
  </si>
  <si>
    <t>21070096</t>
  </si>
  <si>
    <t>10.0571.0632_GT</t>
  </si>
  <si>
    <t>21070097</t>
  </si>
  <si>
    <t>03.3328.0686_GT</t>
  </si>
  <si>
    <t>21070098</t>
  </si>
  <si>
    <t>10.0524.0491_GT</t>
  </si>
  <si>
    <t>21070099</t>
  </si>
  <si>
    <t>10.0325.0421_GT</t>
  </si>
  <si>
    <t>21070100</t>
  </si>
  <si>
    <t>10.0326.0421_GT</t>
  </si>
  <si>
    <t>21070101</t>
  </si>
  <si>
    <t>10.0355.0421_GT</t>
  </si>
  <si>
    <t>21070102</t>
  </si>
  <si>
    <t>10.0526.0465_GT</t>
  </si>
  <si>
    <t>21070103</t>
  </si>
  <si>
    <t>13.0032.0632_GT</t>
  </si>
  <si>
    <t>Lấy khối máu tụ âm đạo, tầng sinh môn</t>
  </si>
  <si>
    <t>21070104</t>
  </si>
  <si>
    <t>10.0509.0493_GT</t>
  </si>
  <si>
    <t>21070105</t>
  </si>
  <si>
    <t>10.0451.0491_GT</t>
  </si>
  <si>
    <t>21070106</t>
  </si>
  <si>
    <t>10.0452.0491_GT</t>
  </si>
  <si>
    <t>21070107</t>
  </si>
  <si>
    <t>10.0479.0491_GT</t>
  </si>
  <si>
    <t>21070108</t>
  </si>
  <si>
    <t>10.0463.0465_GT</t>
  </si>
  <si>
    <t>21070109</t>
  </si>
  <si>
    <t>10.0480.0465_GT</t>
  </si>
  <si>
    <t>21070110</t>
  </si>
  <si>
    <t>10.0561.0494_GT</t>
  </si>
  <si>
    <t>21070111</t>
  </si>
  <si>
    <t>13.0149.0624_GT</t>
  </si>
  <si>
    <t>21070112</t>
  </si>
  <si>
    <t>10.0861.0577_GT</t>
  </si>
  <si>
    <t>21080001</t>
  </si>
  <si>
    <t xml:space="preserve">12.0092.0910   </t>
  </si>
  <si>
    <t>22030001</t>
  </si>
  <si>
    <t xml:space="preserve">10.0807.0577   </t>
  </si>
  <si>
    <t>22080002</t>
  </si>
  <si>
    <t>28.0161.0576_GT</t>
  </si>
  <si>
    <t>Phẫu thuật khâu đơn giản vết thương vùng mặt cổ</t>
  </si>
  <si>
    <t>22080003</t>
  </si>
  <si>
    <t xml:space="preserve">28.0161.0576   </t>
  </si>
  <si>
    <t>06</t>
  </si>
  <si>
    <t>THỦ THUẬT</t>
  </si>
  <si>
    <t>16070001</t>
  </si>
  <si>
    <t xml:space="preserve">02.0361.0112   </t>
  </si>
  <si>
    <t>Hút nang bao hoạt dịch</t>
  </si>
  <si>
    <t>16070129</t>
  </si>
  <si>
    <t xml:space="preserve">10.0989.0529   </t>
  </si>
  <si>
    <t>Nắn, bó bột gãy 1/3 trên xương đùi</t>
  </si>
  <si>
    <t>16070130</t>
  </si>
  <si>
    <t xml:space="preserve">10.0990.0529   </t>
  </si>
  <si>
    <t>Nắn, bó bột gãy 1/3 dưới xương đùi</t>
  </si>
  <si>
    <t>16070131</t>
  </si>
  <si>
    <t xml:space="preserve">10.0995.0517   </t>
  </si>
  <si>
    <t>Nắn, bó bột trật khớp vai</t>
  </si>
  <si>
    <t>16070132</t>
  </si>
  <si>
    <t xml:space="preserve">10.0998.0527   </t>
  </si>
  <si>
    <t>Nắn, bó bột gãy 1/3 giữa thân xương cánh tay</t>
  </si>
  <si>
    <t>16070133</t>
  </si>
  <si>
    <t xml:space="preserve">10.0999.0527   </t>
  </si>
  <si>
    <t>Nắn, bó bột gãy 1/3 dưới thân xương cánh tay</t>
  </si>
  <si>
    <t>16070134</t>
  </si>
  <si>
    <t xml:space="preserve">10.1002.0527   </t>
  </si>
  <si>
    <t>Nắn, bó bột gãy cổ xương cánh tay</t>
  </si>
  <si>
    <t>16070135</t>
  </si>
  <si>
    <t xml:space="preserve">10.1006.0527   </t>
  </si>
  <si>
    <t>Nắn, bó bột gãy 1/3 dưới hai xương cẳng tay</t>
  </si>
  <si>
    <t>16070136</t>
  </si>
  <si>
    <t xml:space="preserve">10.1009.0519   </t>
  </si>
  <si>
    <t>Nắn, bó bột gãy xương bàn, ngón tay</t>
  </si>
  <si>
    <t>16070137</t>
  </si>
  <si>
    <t xml:space="preserve">10.1013.0529   </t>
  </si>
  <si>
    <t>Nắn, bó bột gãy xương chậu</t>
  </si>
  <si>
    <t>16070138</t>
  </si>
  <si>
    <t xml:space="preserve">10.1019.0525   </t>
  </si>
  <si>
    <t>Nắn, bó bột gãy 1/3 trên hai xương cẳng chân</t>
  </si>
  <si>
    <t>16070139</t>
  </si>
  <si>
    <t xml:space="preserve">10.1022.0519   </t>
  </si>
  <si>
    <t>Nắn, bó bột gãy xương chày</t>
  </si>
  <si>
    <t>16070140</t>
  </si>
  <si>
    <t xml:space="preserve">10.1023.0532   </t>
  </si>
  <si>
    <t>Nắn, bó bột gãy xương gót</t>
  </si>
  <si>
    <t>16070141</t>
  </si>
  <si>
    <t xml:space="preserve">10.1024.0519   </t>
  </si>
  <si>
    <t>Nắn, bó bột gãy xương ngón chân</t>
  </si>
  <si>
    <t>16070142</t>
  </si>
  <si>
    <t xml:space="preserve">10.1025.0517   </t>
  </si>
  <si>
    <t>Nắn, bó bột trật khớp cùng đòn</t>
  </si>
  <si>
    <t>16070143</t>
  </si>
  <si>
    <t xml:space="preserve">10.1028.0519   </t>
  </si>
  <si>
    <t>Nắn, bó bột gãy xương bàn chân</t>
  </si>
  <si>
    <t>16070144</t>
  </si>
  <si>
    <t xml:space="preserve">10.1029.0515   </t>
  </si>
  <si>
    <t>Nắn, bó bột trật khớp xương đòn</t>
  </si>
  <si>
    <t>16070145</t>
  </si>
  <si>
    <t xml:space="preserve">10.1030.0515   </t>
  </si>
  <si>
    <t>Nắm, cố định trật khớp hàm</t>
  </si>
  <si>
    <t>16070146</t>
  </si>
  <si>
    <t xml:space="preserve">10.1031.0513   </t>
  </si>
  <si>
    <t>Nắn, bó bột trật khớp cổ chân</t>
  </si>
  <si>
    <t>16070147</t>
  </si>
  <si>
    <t xml:space="preserve">11.0005.1148   </t>
  </si>
  <si>
    <t>Thay băng điều trị vết bỏng dưới 10% diện tích cơ thể ở người lớn</t>
  </si>
  <si>
    <t>16070148</t>
  </si>
  <si>
    <t xml:space="preserve">11.0010.1148   </t>
  </si>
  <si>
    <t>Thay băng điều trị vết bỏng dưới 10% diện tích cơ thể ở trẻ em</t>
  </si>
  <si>
    <t>16070173</t>
  </si>
  <si>
    <t xml:space="preserve">13.0030.0623   </t>
  </si>
  <si>
    <t>Khâu phục hồi rách cổ tử cung, âm đạo</t>
  </si>
  <si>
    <t>16070174</t>
  </si>
  <si>
    <t xml:space="preserve">13.0032.0632   </t>
  </si>
  <si>
    <t>16070175</t>
  </si>
  <si>
    <t xml:space="preserve">13.0033.0614   </t>
  </si>
  <si>
    <t>Đỡ đẻ thường ngôi chỏm</t>
  </si>
  <si>
    <t>16070176</t>
  </si>
  <si>
    <t xml:space="preserve">13.0049.0635   </t>
  </si>
  <si>
    <t>Nạo sót thai, nạo sót rau sau sẩy, sau đẻ</t>
  </si>
  <si>
    <t>16070177</t>
  </si>
  <si>
    <t xml:space="preserve">13.0052.0626   </t>
  </si>
  <si>
    <t>Khâu vòng cổ tử cung</t>
  </si>
  <si>
    <t>16070188</t>
  </si>
  <si>
    <t xml:space="preserve">13.0144.0721   </t>
  </si>
  <si>
    <t>Thủ thuật xoắn polip cổ tử cung, âm đạo</t>
  </si>
  <si>
    <t>16070190</t>
  </si>
  <si>
    <t xml:space="preserve">13.0148.0630   </t>
  </si>
  <si>
    <t>Lấy dị vật âm đạo</t>
  </si>
  <si>
    <t>16070192</t>
  </si>
  <si>
    <t xml:space="preserve">13.0151.0601   </t>
  </si>
  <si>
    <t>Chích áp xe tuyến Bartholin</t>
  </si>
  <si>
    <t>16070193</t>
  </si>
  <si>
    <t xml:space="preserve">13.0152.0589   </t>
  </si>
  <si>
    <t>Bóc nang tuyến Bartholin</t>
  </si>
  <si>
    <t>16070194</t>
  </si>
  <si>
    <t xml:space="preserve">13.0155.0334   </t>
  </si>
  <si>
    <t>Cắt, đốt sùi mào gà âm hộ; âm đạo; tầng sinh môn</t>
  </si>
  <si>
    <t>16070195</t>
  </si>
  <si>
    <t xml:space="preserve">13.0163.0602   </t>
  </si>
  <si>
    <t>Chích áp xe vú</t>
  </si>
  <si>
    <t>16070198</t>
  </si>
  <si>
    <t xml:space="preserve">13.0175.0591   </t>
  </si>
  <si>
    <t>Bóc nhân xơ vú</t>
  </si>
  <si>
    <t>16070199</t>
  </si>
  <si>
    <t xml:space="preserve">14.0166.0778   </t>
  </si>
  <si>
    <t>Lấy dị vật giác mạc sâu</t>
  </si>
  <si>
    <t>16070201</t>
  </si>
  <si>
    <t xml:space="preserve">14.0197.0854   </t>
  </si>
  <si>
    <t>Bơm thông lệ đạo</t>
  </si>
  <si>
    <t>16070202</t>
  </si>
  <si>
    <t>16070203</t>
  </si>
  <si>
    <t xml:space="preserve">14.0200.0782   </t>
  </si>
  <si>
    <t>Lấy dị vật kết mạc</t>
  </si>
  <si>
    <t>16070204</t>
  </si>
  <si>
    <t xml:space="preserve">14.0202.0785   </t>
  </si>
  <si>
    <t>Lấy calci kết mạc</t>
  </si>
  <si>
    <t>16070205</t>
  </si>
  <si>
    <t xml:space="preserve">14.0207.0738   </t>
  </si>
  <si>
    <t>Chích chắp, lẹo, nang lông mi, chích áp xe mi, kết mạc</t>
  </si>
  <si>
    <t>16070206</t>
  </si>
  <si>
    <t xml:space="preserve">14.0210.0799   </t>
  </si>
  <si>
    <t>Nặn tuyến bờ mi, đánh bờ mi</t>
  </si>
  <si>
    <t>16070207</t>
  </si>
  <si>
    <t xml:space="preserve">14.0218.0849   </t>
  </si>
  <si>
    <t>Soi đáy mắt trực tiếp</t>
  </si>
  <si>
    <t>16070209</t>
  </si>
  <si>
    <t xml:space="preserve">15.0056.0882   </t>
  </si>
  <si>
    <t>Chọc hút dịch vành tai</t>
  </si>
  <si>
    <t>17030002</t>
  </si>
  <si>
    <t xml:space="preserve">03.3909.0505   </t>
  </si>
  <si>
    <t>Chích rạch áp xe nhỏ</t>
  </si>
  <si>
    <t>18060001</t>
  </si>
  <si>
    <t xml:space="preserve">03.3825.0219   </t>
  </si>
  <si>
    <t>Khâu vết thương phần mềm dài trên 10cm</t>
  </si>
  <si>
    <t>19020001</t>
  </si>
  <si>
    <t xml:space="preserve">03.1658.0780   </t>
  </si>
  <si>
    <t>Lấy dị vật giác mạc</t>
  </si>
  <si>
    <t>19110001</t>
  </si>
  <si>
    <t xml:space="preserve">03.3827.0216   </t>
  </si>
  <si>
    <t>Khâu vết thương phần mềm dài dưới 10cm</t>
  </si>
  <si>
    <t>20080006</t>
  </si>
  <si>
    <t xml:space="preserve">13.0238.0648   </t>
  </si>
  <si>
    <t>Phá thai từ tuần thứ 6 đến hết 12 tuần bằng phương pháp hút chân không</t>
  </si>
  <si>
    <t>21050001</t>
  </si>
  <si>
    <t xml:space="preserve">10.9005.0216   </t>
  </si>
  <si>
    <t>Khâu vết thương phần mềm dài trên 10cm [Khâu vết thương phần mềm tổn thương nông chiều dài &lt; 10cm]</t>
  </si>
  <si>
    <t>21050002</t>
  </si>
  <si>
    <t xml:space="preserve">10.9005.0217   </t>
  </si>
  <si>
    <t>21070003</t>
  </si>
  <si>
    <t xml:space="preserve">15.0050.0994   </t>
  </si>
  <si>
    <t>Chích rạch màng nhĩ</t>
  </si>
  <si>
    <t>07</t>
  </si>
  <si>
    <t>THĂM DÒ CHỨC NĂNG</t>
  </si>
  <si>
    <t>16070014</t>
  </si>
  <si>
    <t xml:space="preserve">06.0040.1799   </t>
  </si>
  <si>
    <t>Đo lưu huyết não</t>
  </si>
  <si>
    <t>16070208</t>
  </si>
  <si>
    <t xml:space="preserve">14.0255.0755   </t>
  </si>
  <si>
    <t>16070265</t>
  </si>
  <si>
    <t xml:space="preserve">02.0085.1778   </t>
  </si>
  <si>
    <t>Điện tim thường</t>
  </si>
  <si>
    <t>12</t>
  </si>
  <si>
    <t>KHOA VẬT LÝ TRỊ LIỆU &amp; PHCN</t>
  </si>
  <si>
    <t>19080006</t>
  </si>
  <si>
    <t xml:space="preserve">17.0001.0254   </t>
  </si>
  <si>
    <t>Điều trị bằng sóng ngắn</t>
  </si>
  <si>
    <t>19080007</t>
  </si>
  <si>
    <t xml:space="preserve">17.0004.0232   </t>
  </si>
  <si>
    <t>Điều trị bằng từ trường</t>
  </si>
  <si>
    <t>19080008</t>
  </si>
  <si>
    <t xml:space="preserve">17.0005.0231   </t>
  </si>
  <si>
    <t>Điều trị bằng dòng điện một chiều đều</t>
  </si>
  <si>
    <t>19080009</t>
  </si>
  <si>
    <t xml:space="preserve">17.0006.0231   </t>
  </si>
  <si>
    <t>Điều trị bằng điện phân dẫn thuốc</t>
  </si>
  <si>
    <t>19080010</t>
  </si>
  <si>
    <t xml:space="preserve">17.0007.0234   </t>
  </si>
  <si>
    <t>Điều trị bằng các dòng điện xung</t>
  </si>
  <si>
    <t>19080011</t>
  </si>
  <si>
    <t xml:space="preserve">17.0008.0253   </t>
  </si>
  <si>
    <t>Điều trị bằng siêu âm</t>
  </si>
  <si>
    <t>19080012</t>
  </si>
  <si>
    <t xml:space="preserve">17.0010.0236   </t>
  </si>
  <si>
    <t>Điều trị bằng dòng giao thoa</t>
  </si>
  <si>
    <t>19080013</t>
  </si>
  <si>
    <t xml:space="preserve">17.0011.0237   </t>
  </si>
  <si>
    <t>Điều trị bằng tia hồng ngoại</t>
  </si>
  <si>
    <t>19080014</t>
  </si>
  <si>
    <t xml:space="preserve">17.0018.0221   </t>
  </si>
  <si>
    <t>Điều trị bằng Parafin</t>
  </si>
  <si>
    <t>19080015</t>
  </si>
  <si>
    <t xml:space="preserve">17.0026.0220   </t>
  </si>
  <si>
    <t>Điều trị bằng máy kéo giãn cột sống</t>
  </si>
  <si>
    <t>19080016</t>
  </si>
  <si>
    <t xml:space="preserve">17.0033.0266   </t>
  </si>
  <si>
    <t>Kỹ thuật tập tay và bàn tay cho người bệnh liệt nửa người</t>
  </si>
  <si>
    <t>19080017</t>
  </si>
  <si>
    <t xml:space="preserve">17.0034.0267   </t>
  </si>
  <si>
    <t>Kỹ thuật tập đứng và đi cho người bệnh liệt nửa người</t>
  </si>
  <si>
    <t>19080018</t>
  </si>
  <si>
    <t xml:space="preserve">17.0053.0267   </t>
  </si>
  <si>
    <t>Tập vận động có trợ giúp</t>
  </si>
  <si>
    <t>19080019</t>
  </si>
  <si>
    <t xml:space="preserve">17.0066.0268   </t>
  </si>
  <si>
    <t>Tập với dụng cụ quay khớp vai</t>
  </si>
  <si>
    <t>19080020</t>
  </si>
  <si>
    <t xml:space="preserve">17.0070.0261   </t>
  </si>
  <si>
    <t>Tập với ghế tập mạnh cơ Tứ đầu đùi</t>
  </si>
  <si>
    <t>19080021</t>
  </si>
  <si>
    <t xml:space="preserve">17.0071.0270   </t>
  </si>
  <si>
    <t>Tập với xe đạp tập</t>
  </si>
  <si>
    <t>19080022</t>
  </si>
  <si>
    <t xml:space="preserve">17.0072.0268   </t>
  </si>
  <si>
    <t>Tập với bàn nghiêng</t>
  </si>
  <si>
    <t>19080023</t>
  </si>
  <si>
    <t xml:space="preserve">17.0085.0282   </t>
  </si>
  <si>
    <t>Kỹ thuật xoa bóp vùng</t>
  </si>
  <si>
    <t>19080024</t>
  </si>
  <si>
    <t xml:space="preserve">17.0086.0283   </t>
  </si>
  <si>
    <t>Kỹ thuật xoa bóp toàn thân</t>
  </si>
  <si>
    <t>19080025</t>
  </si>
  <si>
    <t xml:space="preserve">17.0111.0265   </t>
  </si>
  <si>
    <t>Tập sửa lỗi phát âm</t>
  </si>
  <si>
    <t>19080026</t>
  </si>
  <si>
    <t xml:space="preserve">17.0133.0242   </t>
  </si>
  <si>
    <t>Kỹ thuật thông tiểu ngắt quãng trong phục hồi chức năng tủy sống</t>
  </si>
  <si>
    <t>19080027</t>
  </si>
  <si>
    <t xml:space="preserve">17.0136.0520   </t>
  </si>
  <si>
    <t>Kỹ thuật điều trị bàn chân khoèo bẩm sinh theo phương pháp Ponsetti</t>
  </si>
  <si>
    <t>21070113</t>
  </si>
  <si>
    <t xml:space="preserve">17.0160.0245   </t>
  </si>
  <si>
    <t>Điều trị bằng Laser công suất thấp nội mạch</t>
  </si>
  <si>
    <t>13</t>
  </si>
  <si>
    <t>XN SINH HÓA</t>
  </si>
  <si>
    <t>16070271</t>
  </si>
  <si>
    <t xml:space="preserve">23.0003.1494   </t>
  </si>
  <si>
    <t>Định lượng Acid Uric [Máu]</t>
  </si>
  <si>
    <t>16070272</t>
  </si>
  <si>
    <t xml:space="preserve">23.0007.1494   </t>
  </si>
  <si>
    <t>Định lượng Albumin [Máu]</t>
  </si>
  <si>
    <t>16070273</t>
  </si>
  <si>
    <t xml:space="preserve">23.0010.1494   </t>
  </si>
  <si>
    <t>Đo hoạt độ Amylase [Máu]</t>
  </si>
  <si>
    <t>16070274</t>
  </si>
  <si>
    <t xml:space="preserve">23.0019.1493   </t>
  </si>
  <si>
    <t>Đo hoạt độ ALT (GPT) [Máu]</t>
  </si>
  <si>
    <t>16070275</t>
  </si>
  <si>
    <t xml:space="preserve">23.0020.1493   </t>
  </si>
  <si>
    <t>Đo hoạt độ AST (GOT) [Máu]</t>
  </si>
  <si>
    <t>16070276</t>
  </si>
  <si>
    <t xml:space="preserve">23.0025.1493   </t>
  </si>
  <si>
    <t>Định lượng Bilirubin trực tiếp [Máu]</t>
  </si>
  <si>
    <t>16070277</t>
  </si>
  <si>
    <t xml:space="preserve">23.0027.1493   </t>
  </si>
  <si>
    <t>Định lượng Bilirubin toàn phần [Máu]</t>
  </si>
  <si>
    <t>16070278</t>
  </si>
  <si>
    <t xml:space="preserve">23.0029.1473   </t>
  </si>
  <si>
    <t>Định lượng Calci toàn phần [Máu]</t>
  </si>
  <si>
    <t>16070279</t>
  </si>
  <si>
    <t xml:space="preserve">23.0041.1506   </t>
  </si>
  <si>
    <t>Định lượng Cholesterol toàn phần (máu)</t>
  </si>
  <si>
    <t>16070280</t>
  </si>
  <si>
    <t xml:space="preserve">23.0051.1494   </t>
  </si>
  <si>
    <t>Định lượng Creatinin (máu)</t>
  </si>
  <si>
    <t>16070281</t>
  </si>
  <si>
    <t xml:space="preserve">23.0075.1494   </t>
  </si>
  <si>
    <t>Định lượng Glucose [Máu]</t>
  </si>
  <si>
    <t>16070282</t>
  </si>
  <si>
    <t xml:space="preserve">23.0084.1506   </t>
  </si>
  <si>
    <t>Định lượng HDL-C (High density lipoprotein Cholesterol) [Máu]</t>
  </si>
  <si>
    <t>16070283</t>
  </si>
  <si>
    <t xml:space="preserve">23.0112.1506   </t>
  </si>
  <si>
    <t>Định lượng LDL - C (Low density lipoprotein Cholesterol) [Máu]</t>
  </si>
  <si>
    <t>16070284</t>
  </si>
  <si>
    <t xml:space="preserve">23.0133.1494   </t>
  </si>
  <si>
    <t>Định lượng Protein toàn phần [Máu]</t>
  </si>
  <si>
    <t>16070285</t>
  </si>
  <si>
    <t xml:space="preserve">23.0142.1557   </t>
  </si>
  <si>
    <t>Định lượng RF (Reumatoid Factor) [Máu]</t>
  </si>
  <si>
    <t>16070286</t>
  </si>
  <si>
    <t xml:space="preserve">23.0158.1506   </t>
  </si>
  <si>
    <t>Định lượng Triglycerid (máu) [Máu]</t>
  </si>
  <si>
    <t>16070287</t>
  </si>
  <si>
    <t xml:space="preserve">23.0166.1494   </t>
  </si>
  <si>
    <t>Định lượng Urê máu [Máu]</t>
  </si>
  <si>
    <t xml:space="preserve">24.0319.1674   </t>
  </si>
  <si>
    <t>Vi nấm soi tươi</t>
  </si>
  <si>
    <t>14</t>
  </si>
  <si>
    <t>XN NƯỚC TIỂU</t>
  </si>
  <si>
    <t>16070288</t>
  </si>
  <si>
    <t xml:space="preserve">23.0206.1596   </t>
  </si>
  <si>
    <t>Tổng phân tích nước tiểu (Bằng máy tự động)</t>
  </si>
  <si>
    <t>16070289</t>
  </si>
  <si>
    <t xml:space="preserve">24.0094.1623   </t>
  </si>
  <si>
    <t>Streptococcus pyogenes ASO</t>
  </si>
  <si>
    <t>15</t>
  </si>
  <si>
    <t>CÔNG KHÁM</t>
  </si>
  <si>
    <t>16070297</t>
  </si>
  <si>
    <t xml:space="preserve">02.1898        </t>
  </si>
  <si>
    <t>Khám Nội</t>
  </si>
  <si>
    <t>16070298</t>
  </si>
  <si>
    <t xml:space="preserve">03.1898        </t>
  </si>
  <si>
    <t>Khám Nhi</t>
  </si>
  <si>
    <t xml:space="preserve">10.1898        </t>
  </si>
  <si>
    <t>Khám Ngoại</t>
  </si>
  <si>
    <t>16070300</t>
  </si>
  <si>
    <t xml:space="preserve">13.1898        </t>
  </si>
  <si>
    <t>Khám Phụ sản</t>
  </si>
  <si>
    <t>16070301</t>
  </si>
  <si>
    <t xml:space="preserve">15.1898        </t>
  </si>
  <si>
    <t>Khám Tai mũi họng</t>
  </si>
  <si>
    <t>16070302</t>
  </si>
  <si>
    <t xml:space="preserve">16.1898        </t>
  </si>
  <si>
    <t>Khám Răng hàm mặt</t>
  </si>
  <si>
    <t>16090001</t>
  </si>
  <si>
    <t xml:space="preserve">14.1898        </t>
  </si>
  <si>
    <t>Khám Mắt</t>
  </si>
  <si>
    <t>lần</t>
  </si>
  <si>
    <t>16100001</t>
  </si>
  <si>
    <t>Khám thêm</t>
  </si>
  <si>
    <t>17100001</t>
  </si>
  <si>
    <t xml:space="preserve">05.1898        </t>
  </si>
  <si>
    <t>Khám da liễu</t>
  </si>
  <si>
    <t>18030001</t>
  </si>
  <si>
    <t>19080005</t>
  </si>
  <si>
    <t xml:space="preserve">17.1898        </t>
  </si>
  <si>
    <t>Khám Phục hồi chức năng</t>
  </si>
  <si>
    <t>19</t>
  </si>
  <si>
    <t>TIÊM - TRUYỀN THUỐC CẤP CỨU</t>
  </si>
  <si>
    <t>16070005</t>
  </si>
  <si>
    <t xml:space="preserve">02.0381.0213   </t>
  </si>
  <si>
    <t>Tiêm khớp gối</t>
  </si>
  <si>
    <t>16070006</t>
  </si>
  <si>
    <t xml:space="preserve">02.0382.0213   </t>
  </si>
  <si>
    <t>Tiêm khớp háng</t>
  </si>
  <si>
    <t>16070007</t>
  </si>
  <si>
    <t xml:space="preserve">02.0383.0213   </t>
  </si>
  <si>
    <t>Tiêm khớp cổ chân</t>
  </si>
  <si>
    <t>16070008</t>
  </si>
  <si>
    <t xml:space="preserve">02.0384.0213   </t>
  </si>
  <si>
    <t>Tiêm khớp bàn ngón chân</t>
  </si>
  <si>
    <t>16070009</t>
  </si>
  <si>
    <t xml:space="preserve">02.0385.0213   </t>
  </si>
  <si>
    <t>Tiêm khớp cổ tay</t>
  </si>
  <si>
    <t>16070010</t>
  </si>
  <si>
    <t xml:space="preserve">02.0386.0213   </t>
  </si>
  <si>
    <t>Tiêm khớp bàn ngón tay</t>
  </si>
  <si>
    <t>16070011</t>
  </si>
  <si>
    <t xml:space="preserve">02.0387.0213   </t>
  </si>
  <si>
    <t>Tiêm khớp đốt ngón tay</t>
  </si>
  <si>
    <t>16070012</t>
  </si>
  <si>
    <t xml:space="preserve">02.0388.0213   </t>
  </si>
  <si>
    <t>Tiêm khớp khuỷu tay</t>
  </si>
  <si>
    <t>16070013</t>
  </si>
  <si>
    <t xml:space="preserve">02.0389.0213   </t>
  </si>
  <si>
    <t>Tiêm khớp vai</t>
  </si>
  <si>
    <t>20</t>
  </si>
  <si>
    <t>XN VI SINH</t>
  </si>
  <si>
    <t>17010013</t>
  </si>
  <si>
    <t>Ngày</t>
  </si>
  <si>
    <t>Định nhóm máu hệ Rh</t>
  </si>
  <si>
    <t>Sàng lọc sau sinh</t>
  </si>
  <si>
    <t>APTT</t>
  </si>
  <si>
    <t>Fibrinogen</t>
  </si>
  <si>
    <t>Đông máu INR, PTs, PT %</t>
  </si>
  <si>
    <t>Morphin máu</t>
  </si>
  <si>
    <t>Lupus ban đỏ ( ANA, ds - DNA)</t>
  </si>
  <si>
    <t>Nhiêm sắc thể</t>
  </si>
  <si>
    <t>Điện di huyết sắc tố</t>
  </si>
  <si>
    <t>CK</t>
  </si>
  <si>
    <t>CK - MB</t>
  </si>
  <si>
    <t>Điện giải đồ ( NA, K, CLO)</t>
  </si>
  <si>
    <t>Lipase men tụy</t>
  </si>
  <si>
    <t>Sán lá gan lớn IgG/IgM</t>
  </si>
  <si>
    <t>Sán lá phổi IgG</t>
  </si>
  <si>
    <t>Anti CCP</t>
  </si>
  <si>
    <t>Rubenlla IgG/ IgM</t>
  </si>
  <si>
    <t>IGE dị ứng</t>
  </si>
  <si>
    <t>EV 71 chân tay miệng</t>
  </si>
  <si>
    <t>Cúm Ifluenza (A,B)</t>
  </si>
  <si>
    <t>HCV - RND ( định lượng) Viêm gan C</t>
  </si>
  <si>
    <t>HbsAg (Eleccsye)</t>
  </si>
  <si>
    <t>HIV ( Elecsys)</t>
  </si>
  <si>
    <t>AND huyết thống dân sự</t>
  </si>
  <si>
    <t>NIP Sàng lọc trước sinh không xâm lấn</t>
  </si>
  <si>
    <t>ALP (Alkaline Photphatase)</t>
  </si>
  <si>
    <t>Điện di protein máu</t>
  </si>
  <si>
    <t>Giun chỉ IgG</t>
  </si>
  <si>
    <t>Giun đầu gai IgG</t>
  </si>
  <si>
    <t>Giun đũa IgG</t>
  </si>
  <si>
    <t>Giun đũa chó IgG</t>
  </si>
  <si>
    <t>Giun Lươn IgG</t>
  </si>
  <si>
    <t>Sán máng IgG</t>
  </si>
  <si>
    <t>Sán dây IgG</t>
  </si>
  <si>
    <t>Kháng thể amip trong máu</t>
  </si>
  <si>
    <t xml:space="preserve">Alpha-FP  </t>
  </si>
  <si>
    <t>AMA- M2</t>
  </si>
  <si>
    <t xml:space="preserve">Pepsinogen I và tỷ lệ Pepsinogen I/II </t>
  </si>
  <si>
    <t>NSE ( Cobas)</t>
  </si>
  <si>
    <t>Pro GRP</t>
  </si>
  <si>
    <t>PSA - free</t>
  </si>
  <si>
    <t>PSA total /free</t>
  </si>
  <si>
    <t>Chỉ số ROMA (HE4, Ca125)</t>
  </si>
  <si>
    <t>HPV PCR ( Định tính )</t>
  </si>
  <si>
    <t>HPV Low risk + High risk - QIAGEN (qua dịch âm đạo, niệu đạo,..)</t>
  </si>
  <si>
    <t>PCR dịch tìm lao</t>
  </si>
  <si>
    <t>PCR đờm</t>
  </si>
  <si>
    <t>PCR Lao (nước tiểu)</t>
  </si>
  <si>
    <t>Thin/Cell Perp</t>
  </si>
  <si>
    <t>ANA ( Antinuclear antibudies )</t>
  </si>
  <si>
    <t xml:space="preserve">Anti ds-DNA </t>
  </si>
  <si>
    <t>Thời gian PT ( Prothrombin time )</t>
  </si>
  <si>
    <t>Thời gian TT ( Thrombin time )</t>
  </si>
  <si>
    <t xml:space="preserve">BRCA 1 &amp; 2 </t>
  </si>
  <si>
    <t>iCAN plus ( 69 gen)</t>
  </si>
  <si>
    <t>iCAN plus ( 17 gen)</t>
  </si>
  <si>
    <t>RF định lượng</t>
  </si>
  <si>
    <t>RF định tính</t>
  </si>
  <si>
    <t xml:space="preserve">Anti Cardiolipin IgG </t>
  </si>
  <si>
    <t xml:space="preserve">Anti Cardiolipin IgM </t>
  </si>
  <si>
    <t>Anti Phospholipid IgG</t>
  </si>
  <si>
    <t xml:space="preserve">Anti Phospholipid IgM </t>
  </si>
  <si>
    <t xml:space="preserve">Anti B2 glycoprotein IgM </t>
  </si>
  <si>
    <t xml:space="preserve">Anti B2 glycoprotein IgG </t>
  </si>
  <si>
    <t>Kháng đông Lupus LA</t>
  </si>
  <si>
    <t>CMV IgG, IgM</t>
  </si>
  <si>
    <t>IgA</t>
  </si>
  <si>
    <t>IgG</t>
  </si>
  <si>
    <t>IgM</t>
  </si>
  <si>
    <t>Panel Dị ứng</t>
  </si>
  <si>
    <t>TB test</t>
  </si>
  <si>
    <t>HBsAg (Cobas)</t>
  </si>
  <si>
    <t>HBsAb ( Cobas)</t>
  </si>
  <si>
    <t>HBeAg ( Cobas)Hepatitis B surface Antigen</t>
  </si>
  <si>
    <t>HBeAb ( Cobas)</t>
  </si>
  <si>
    <t>HBcAb IgM</t>
  </si>
  <si>
    <t>HBcAb IgG</t>
  </si>
  <si>
    <t>HBV-DNA PCR</t>
  </si>
  <si>
    <t>HCV - RNA định lượng</t>
  </si>
  <si>
    <t xml:space="preserve">HCV Genotype và subtype </t>
  </si>
  <si>
    <t>HCVAb Elecsys</t>
  </si>
  <si>
    <t>HAV IgG</t>
  </si>
  <si>
    <t>HAV IgM</t>
  </si>
  <si>
    <t>HSV-1/2 IgM - Liaison</t>
  </si>
  <si>
    <t>HSV-1/2 IgG - Liaison</t>
  </si>
  <si>
    <t xml:space="preserve">Tg </t>
  </si>
  <si>
    <t>Calcitonin</t>
  </si>
  <si>
    <t>Sàng lọc trước sinh  NIPT PLUS   ( 23 cặp NST)</t>
  </si>
  <si>
    <t>Sàng lọc trước sinh không xâm lấn NIPT ( 7 NST)</t>
  </si>
  <si>
    <t>Sàng lọc trước sinh không xâm lấn NIPT ( 3 NST)</t>
  </si>
  <si>
    <t>Sàng lọc trước sinh không xâm lấn NIPT Plus</t>
  </si>
  <si>
    <t>Xét nghiệm gene  α,β- Thalassemia</t>
  </si>
  <si>
    <t>AND huyết thống trực hệ(dân sự)</t>
  </si>
  <si>
    <t>AND huyết thống trực hệ(pháp lý)</t>
  </si>
  <si>
    <t>AND huyết thống trực hệ thêm mẫu thứ 3</t>
  </si>
  <si>
    <t>AND quan hệ họ hàng (dân sự)</t>
  </si>
  <si>
    <t>AND quan hệ họ hàng (pháp lý)</t>
  </si>
  <si>
    <t>AND cha con không xâm lấn</t>
  </si>
  <si>
    <t>HBsAg nhanh</t>
  </si>
  <si>
    <t>HPV(Định tuýp)</t>
  </si>
  <si>
    <t>Gói sàng lọc SS 8 bệnh</t>
  </si>
  <si>
    <t>GÓI SLSS 8 BỆNH + BỆNH HEMOGLOBIN</t>
  </si>
  <si>
    <t>GÓI SLSS 68 BỆNH (8 Bệnh + 60 Bệnh MS/MS)</t>
  </si>
  <si>
    <t>SLSS 5 bệnh cơ bản (G6PD, CH, CAH, TGAL, PKU)</t>
  </si>
  <si>
    <t>SLSS 60 bệnh Rối loạn chuyển hóa bẩm sinh</t>
  </si>
  <si>
    <t>SLSS 73 BỆNH (68 Bệnh + HEMO)</t>
  </si>
  <si>
    <t>SLSS bệnh lý liên quan đến Hemoglobin (HEMO)</t>
  </si>
  <si>
    <t>SLSS CAO CẤP BABYGENE</t>
  </si>
  <si>
    <t>Chọc hút TB bằng KN KHÔNG dưới HD siêu âm (FNA)</t>
  </si>
  <si>
    <t>Bộ đông máu (APTT,Fib,INR,PTs,PT%)</t>
  </si>
  <si>
    <t>Chọc hút TB bằng KN dưới HD siêu âm (FNA)</t>
  </si>
  <si>
    <t xml:space="preserve">Mô bệnh học BP ST, bệnh phẩm mổ </t>
  </si>
  <si>
    <t>ProBNP</t>
  </si>
  <si>
    <t>Test sốt xuất huyết</t>
  </si>
  <si>
    <t>Xét nghiệm tế bào sàng lọc ung thư cổ tử cung (PAP smear)</t>
  </si>
  <si>
    <t>Các dịch vụ do Bs. HN thực hiện</t>
  </si>
  <si>
    <t>Sử dụng máy tầm soát ung thư trong nội soi</t>
  </si>
  <si>
    <t>Dịch vụ gây mê (NS 01 bộ phận)</t>
  </si>
  <si>
    <t>Dịch vụ gây mê (NS 02 bộ phận)</t>
  </si>
  <si>
    <t>Nội soi đại tràng (đã bao gồm thuốc)</t>
  </si>
  <si>
    <t>Nội soi trực tràng</t>
  </si>
  <si>
    <t>Nội soi dạ dày, đại tràng</t>
  </si>
  <si>
    <t>Nội Soi cổ tử cung</t>
  </si>
  <si>
    <t>Cắt polyp dạ dầy, đại tràng &lt;1cm</t>
  </si>
  <si>
    <t>Mô bệnh học bệnh phẩm sinh thiết, bệnh phẩm mổ (1 vị trí/khối u)</t>
  </si>
  <si>
    <t>Tần soát ung thư sơm dạ dầy PP nhuộm phóng đại</t>
  </si>
  <si>
    <t>Test HP dạ dầy</t>
  </si>
  <si>
    <t>Thuốc nội soi đại tràng</t>
  </si>
  <si>
    <t>Cắt polyp &gt;1cm-1.5cm</t>
  </si>
  <si>
    <t>Cắt Polyp &gt;1.5cm-2cm</t>
  </si>
  <si>
    <t>Cắt polyp &gt;2.5cm-3cm</t>
  </si>
  <si>
    <t>Cắt polyp &gt;2cm-2.5cm</t>
  </si>
  <si>
    <t>Cắt polyp &gt;3cm</t>
  </si>
  <si>
    <t>Kẹp Clip</t>
  </si>
  <si>
    <t xml:space="preserve">Làm vòng Loop </t>
  </si>
  <si>
    <t>Soi cấp cứu cầm máu</t>
  </si>
  <si>
    <t>Cắt Polyp &gt;1.5cm-2cm (2 cái)</t>
  </si>
  <si>
    <t>Cắt Polyp &gt;1.5cm-2cm (3 cái)</t>
  </si>
  <si>
    <t>Cắt polyp &gt;1cm-1.5cm (2 cái)</t>
  </si>
  <si>
    <t>Cắt polyp &gt;1cm-1.5cm (3 cái)</t>
  </si>
  <si>
    <t>Cắt polyp &gt;2.5cm-3cm (2 cái)</t>
  </si>
  <si>
    <t>Cắt polyp &gt;2.5cm-3cm (3 cái)</t>
  </si>
  <si>
    <t>Cắt polyp &gt;2cm-2.5cm (2 cái)</t>
  </si>
  <si>
    <t>Cắt polyp &gt;2cm-2.5cm (3 cái)</t>
  </si>
  <si>
    <t>Cắt polyp &gt;3cm (2 cái)</t>
  </si>
  <si>
    <t>Cắt polyp &gt;3cm (3 cái)</t>
  </si>
  <si>
    <t>Cắt Polyp dạ dày/đại tràng &lt;1cm (2 cái)</t>
  </si>
  <si>
    <t>Cắt Polyp dạ dày/đại tràng &lt;1cm (3 cái)</t>
  </si>
  <si>
    <t xml:space="preserve"> Siêu âm các tuyến nước bọt máy 5D</t>
  </si>
  <si>
    <t>SA hệ TN (thận, tuyến thượng thân, Bquang, ..) Máy 5D có BH</t>
  </si>
  <si>
    <t>SA hệ TN (thận, tuyến thượng thân, Bquang, Tiền liệt tuyến) Máy 5D</t>
  </si>
  <si>
    <t>Siêu âm các tuyến nước bọt máy 5D có BH</t>
  </si>
  <si>
    <t>Siêu âm đầu dò âm đạo</t>
  </si>
  <si>
    <t>Siêu âm đầu dò âm đạo có bảo hiểm</t>
  </si>
  <si>
    <t>Siêu âm Doppler mạch cảnh đốt sống</t>
  </si>
  <si>
    <t xml:space="preserve">Siêu âm doppler mạch chi dưới </t>
  </si>
  <si>
    <t>Siêu âm Doppler mạch máu</t>
  </si>
  <si>
    <t>Siêu âm Doppler mạch thận</t>
  </si>
  <si>
    <t>Siêu âm khớp (1 vị trí) máy 5D</t>
  </si>
  <si>
    <t>Siêu âm khớp (1 vị trí) máy 5D có BH</t>
  </si>
  <si>
    <t>Siêu âm khớp gối máy 5D</t>
  </si>
  <si>
    <t>Siêu âm khớp háng 5D</t>
  </si>
  <si>
    <t>Siêu âm ổ bụng máy 5D có BH</t>
  </si>
  <si>
    <t>Siêu âm ổ bụng tổng quát máy 5D</t>
  </si>
  <si>
    <t>Siêu âm phần mềm 1 vị trí máy 5D</t>
  </si>
  <si>
    <t>Siêu âm phần mềm 1 vị trí máy 5D có BH</t>
  </si>
  <si>
    <t>Siêu âm thai 5D</t>
  </si>
  <si>
    <t>Siêu âm thai 5D có BH</t>
  </si>
  <si>
    <t>Siêu âm tim - Doppler</t>
  </si>
  <si>
    <t>Siêu âm tinh hoàn 2 bên máy 5D</t>
  </si>
  <si>
    <t>Siêu âm tinh hoàn 2 bên máy 5D có BH</t>
  </si>
  <si>
    <t>Siêu âm tử cung phần phụ máy 5D</t>
  </si>
  <si>
    <t>Siêu âm tử cung phần phụ máy 5D có BH</t>
  </si>
  <si>
    <t>Siêu âm tuyến giáp 5D</t>
  </si>
  <si>
    <t>Siêu âm tuyến giáp máy 5D có BH</t>
  </si>
  <si>
    <t>Siêu âm tuyến vú máy 5D</t>
  </si>
  <si>
    <t>Siêu âm tuyến vú máy 5D có BH</t>
  </si>
  <si>
    <t>Siêu âm vùng cổ máy 5D</t>
  </si>
  <si>
    <t>Siêu âm vùng cổ máy 5D có BH</t>
  </si>
  <si>
    <t>Chụp Xquang Bàn chân thẳng nghiêng (phải) KTS</t>
  </si>
  <si>
    <t>Chụp Xquang Bàn chân thẳng nghiêng (trái) KTS</t>
  </si>
  <si>
    <t>Chụp Xquang Bàn tay thẳng nghiêng (phải) KTS</t>
  </si>
  <si>
    <t>Chụp Xquang Bàn tay thẳng nghiêng (trái) KTS</t>
  </si>
  <si>
    <t>Chụp Xquang dạ dày tá tràng có chất cản quang</t>
  </si>
  <si>
    <t>Chụp Xquang Hàm chếch (phải) KTS</t>
  </si>
  <si>
    <t>Chụp Xquang Hàm chếch (trái) KTS</t>
  </si>
  <si>
    <t>Chụp Xquang Khung chậu thẳng nghiêng KTS</t>
  </si>
  <si>
    <t>Chụp Xquang Khung đại tràng</t>
  </si>
  <si>
    <t>Chụp X-quang Seliler</t>
  </si>
  <si>
    <t>Chụp Xquang thực quản</t>
  </si>
  <si>
    <t>Chụp Xquang Tim phổi thẳng KTS</t>
  </si>
  <si>
    <t>Chụp Xquang Tim phổi thẳng nghiêng KTS</t>
  </si>
  <si>
    <t xml:space="preserve">Chụp Xquang tử cung vòi trứng </t>
  </si>
  <si>
    <t>Chụp Xquang Vai thẳng (phải) KTS</t>
  </si>
  <si>
    <t>Chụp Xquang Vai thẳng (trái) KTS</t>
  </si>
  <si>
    <t>Cắt bỏ ngón tay thừa</t>
  </si>
  <si>
    <t>Cắt bỏ tinh hoàn</t>
  </si>
  <si>
    <t>Cắt túi mật</t>
  </si>
  <si>
    <t>Mổ giãn tĩnh mạch thừng tinh hoàn</t>
  </si>
  <si>
    <t>Nẹp vết xương cẳng tay, cẳng chân</t>
  </si>
  <si>
    <t>Rửa dạ dầy cấp cứu</t>
  </si>
  <si>
    <t>Bóc giả mạc</t>
  </si>
  <si>
    <t>Cài Nẹp ngón tay</t>
  </si>
  <si>
    <t>Cắt chỉ thẩm mỹ mắt</t>
  </si>
  <si>
    <t>Cắt lợi chùm</t>
  </si>
  <si>
    <t>Cắt u bã đậu, u nang vành tai</t>
  </si>
  <si>
    <t>Cắt u da mi</t>
  </si>
  <si>
    <t>Chạy khí dung 1 lần</t>
  </si>
  <si>
    <t>Chích apxe lợi</t>
  </si>
  <si>
    <t>Chích apxe thành họng</t>
  </si>
  <si>
    <t>Chích mủ hốc mắt</t>
  </si>
  <si>
    <t>Chọc dò cùng đồ Douglas</t>
  </si>
  <si>
    <t>Dẫn lưu máu tụ vùng miệng - hàm mặt</t>
  </si>
  <si>
    <t>Đặt dụng cụ tránh thai</t>
  </si>
  <si>
    <t>Điều trị apxe quanh răng</t>
  </si>
  <si>
    <t>Điều trị tủy</t>
  </si>
  <si>
    <t>Điều trị viêm quanh răng</t>
  </si>
  <si>
    <t>Đo độ lác</t>
  </si>
  <si>
    <t xml:space="preserve">Đốt họng hạt </t>
  </si>
  <si>
    <t>Đốt lộ tuyến cổ tử cung</t>
  </si>
  <si>
    <t>Đốt lồng siêu, nhổ lông siêu</t>
  </si>
  <si>
    <t xml:space="preserve">Gây mê dịch vụ sản </t>
  </si>
  <si>
    <t>Hút dịch khớp</t>
  </si>
  <si>
    <t>Hút dịch khớp dưới hướng dẫn của siêu âm</t>
  </si>
  <si>
    <t>Hút dịch mũi xoang</t>
  </si>
  <si>
    <t>Hút dịch vành tai, nhọt ống tai</t>
  </si>
  <si>
    <t>Hút thai 3- 4 tuần</t>
  </si>
  <si>
    <t>Hút thai 5 tuần</t>
  </si>
  <si>
    <t>Hút thai 6 tuần</t>
  </si>
  <si>
    <t>Hút thai 7 tuần</t>
  </si>
  <si>
    <t>Hút thai 8 tuần</t>
  </si>
  <si>
    <t>Hút thai 9 tuần</t>
  </si>
  <si>
    <t>Khâu da Mi</t>
  </si>
  <si>
    <t>Lau rửa mắt</t>
  </si>
  <si>
    <t>Lau rửa tai</t>
  </si>
  <si>
    <t>Lấy cao răng</t>
  </si>
  <si>
    <t>Lấy dáy tai một tai một lần</t>
  </si>
  <si>
    <t xml:space="preserve">Lấy dị vật dưới da </t>
  </si>
  <si>
    <t>Lấy dị vật giác mạc nông</t>
  </si>
  <si>
    <t xml:space="preserve">Lấy dị vật họng </t>
  </si>
  <si>
    <t>Lấy dị vật trong mũi (gây mê/gây tê)</t>
  </si>
  <si>
    <t xml:space="preserve">Lấy dị vật trong tai ( gây mê, gây tê ) </t>
  </si>
  <si>
    <t xml:space="preserve">Lấy mụn thịt quanh mắt </t>
  </si>
  <si>
    <t>Lấy mụn thịt quanh mắt đơn giản</t>
  </si>
  <si>
    <t>Lấy sạn vôi 1 mắt</t>
  </si>
  <si>
    <t>Mổ cũ 01 lần</t>
  </si>
  <si>
    <t>Mổ cũ 2 lần</t>
  </si>
  <si>
    <t>Nặn bờ mi 1 mắt</t>
  </si>
  <si>
    <t>Nặn bờ mi 2 mắt</t>
  </si>
  <si>
    <t>Nắn bó trật khớp háng</t>
  </si>
  <si>
    <t>Nắn bó trật khớp khuỷu, cổ, bàn chân</t>
  </si>
  <si>
    <t>Nắn bó trật khớp khuỷu, cổ, bàn tay</t>
  </si>
  <si>
    <t>Nắn bó xương bàn tay, bàn chân</t>
  </si>
  <si>
    <t>Nắn bó xương cánh tay, cẳng tay</t>
  </si>
  <si>
    <t>Nắn bó xương đùi, chậu, cột sống</t>
  </si>
  <si>
    <t>Nắn sai khớp thái dương hàm</t>
  </si>
  <si>
    <t>Nạo cường niêm mạc tử cung</t>
  </si>
  <si>
    <t>Nạo sảy thai</t>
  </si>
  <si>
    <t>Nhổ răng sữa</t>
  </si>
  <si>
    <t>Nhổ răng thừa</t>
  </si>
  <si>
    <t>Nhổ răng vĩnh viễn lung lay</t>
  </si>
  <si>
    <t>Phá thai 10 tuần</t>
  </si>
  <si>
    <t>Phá thai 11 tuần</t>
  </si>
  <si>
    <t>Phá thai 12 tuần</t>
  </si>
  <si>
    <t>Phá thai 13 tuần</t>
  </si>
  <si>
    <t>Phá thai 14 tuần</t>
  </si>
  <si>
    <t>Phá thai 15 tuần</t>
  </si>
  <si>
    <t>Phá thai 16 tuần</t>
  </si>
  <si>
    <t>Phá thai 17 tuần</t>
  </si>
  <si>
    <t>Phá thai 18 tuần</t>
  </si>
  <si>
    <t>Phá thai 19 tuần</t>
  </si>
  <si>
    <t>Phá thai 20 tuần</t>
  </si>
  <si>
    <t>Phá thai 21 tuần</t>
  </si>
  <si>
    <t>Phá thai 22 tuần</t>
  </si>
  <si>
    <t>Phá thai 23 tuần</t>
  </si>
  <si>
    <t>Phá thai 24 tuần</t>
  </si>
  <si>
    <t>Phá thai 25 tuần</t>
  </si>
  <si>
    <t>Phá thai 26 tuần</t>
  </si>
  <si>
    <t>Phá thai 27 tuần</t>
  </si>
  <si>
    <t>Phẫu thuật rạch dẫn lưu apxe nông vùng hàm mặt</t>
  </si>
  <si>
    <t>Rạch apxe mi</t>
  </si>
  <si>
    <t xml:space="preserve">Răng giả </t>
  </si>
  <si>
    <t>Rửa cùng đồ mắt</t>
  </si>
  <si>
    <t>Rửa vết thương bẩn, phức tạp</t>
  </si>
  <si>
    <t>Rút sonde dẫn lưu (thông thường)</t>
  </si>
  <si>
    <t>SAT</t>
  </si>
  <si>
    <t>Sơ cứu vết thương vùng hàm mặt</t>
  </si>
  <si>
    <t>Tẩy trắng răng</t>
  </si>
  <si>
    <t>Thai lưu 1-2 tháng</t>
  </si>
  <si>
    <t>Thai lưu 2-3 tháng</t>
  </si>
  <si>
    <t>Tháo dụng cụ tránh thai</t>
  </si>
  <si>
    <t>Thay Băng</t>
  </si>
  <si>
    <t>Rửa vết thương thông thường</t>
  </si>
  <si>
    <t>Thay băng + rửa mắt</t>
  </si>
  <si>
    <t>Theo dõi nhãn áp 3 ngày</t>
  </si>
  <si>
    <t>Thông bàng quang</t>
  </si>
  <si>
    <t>Thông vòi nhĩ 1 bên</t>
  </si>
  <si>
    <t>Thông vòi nhĩ 2 bên</t>
  </si>
  <si>
    <t>Thử kính</t>
  </si>
  <si>
    <t>Thử thị lực</t>
  </si>
  <si>
    <t>Thụt tháo phân</t>
  </si>
  <si>
    <t xml:space="preserve">Tiêm bắp </t>
  </si>
  <si>
    <t>Tiêm bắp thịt</t>
  </si>
  <si>
    <t>Tiêm dưới da</t>
  </si>
  <si>
    <t>Tiêm dưới kết mạc</t>
  </si>
  <si>
    <t>Tiêm hậu nhãn cầu</t>
  </si>
  <si>
    <t>Tiêm Mông</t>
  </si>
  <si>
    <t>Tiêm tĩnh mạch có bơm kim tiêm</t>
  </si>
  <si>
    <t>Tiêm tĩnh mạch không có bơm kim tiêm</t>
  </si>
  <si>
    <t>Tiêm trong da</t>
  </si>
  <si>
    <t>Tra thuốc nhỏ mắt</t>
  </si>
  <si>
    <t>Trich rạch apxe amydan</t>
  </si>
  <si>
    <t>Truyền sinh tố</t>
  </si>
  <si>
    <t>Truyền thuốc, dịch tĩnh mạch ≤ 8 giờ</t>
  </si>
  <si>
    <t>Truyền tĩnh mạch</t>
  </si>
  <si>
    <t>Đo loãng xương</t>
  </si>
  <si>
    <t>Đo nhãn áp (Maclakov, Goldmann, Schiotz…..)</t>
  </si>
  <si>
    <t>KHOA SẢN</t>
  </si>
  <si>
    <t xml:space="preserve">Nạo thai trứng và thủ thuật ngoài </t>
  </si>
  <si>
    <t xml:space="preserve">Đẻ thường </t>
  </si>
  <si>
    <t>Đốt nang Naboth cổ tử cung có gây mê</t>
  </si>
  <si>
    <t>Đốt nang Naboth tử cung không gây mê</t>
  </si>
  <si>
    <t>Lấy máu gót chân</t>
  </si>
  <si>
    <t>Tắm bé</t>
  </si>
  <si>
    <t>Thủ thuật xoắn polyp cổ tử cung</t>
  </si>
  <si>
    <t>Điều trị bằng sóng xung kích</t>
  </si>
  <si>
    <t>Điều trị bằng tia tử ngoại</t>
  </si>
  <si>
    <t>Tiêm dịch khớp nhân tạo</t>
  </si>
  <si>
    <t>Tiêm khớp</t>
  </si>
  <si>
    <t>Xét nghiệm tế bào dịch khớp</t>
  </si>
  <si>
    <t>Cặn Adis</t>
  </si>
  <si>
    <t>Định lượng Bilirubin gián tiếp</t>
  </si>
  <si>
    <t>Đo hoạt độ GGT</t>
  </si>
  <si>
    <t>Test nhanh HIV</t>
  </si>
  <si>
    <t>ACTH hormon vỏ thượng thận</t>
  </si>
  <si>
    <t>AMH</t>
  </si>
  <si>
    <t>Anti TG</t>
  </si>
  <si>
    <t>Anti TPO</t>
  </si>
  <si>
    <t xml:space="preserve">beta HCG </t>
  </si>
  <si>
    <t xml:space="preserve">Beta2 - microglobulin ( Xương) </t>
  </si>
  <si>
    <t>CA 19-9 tụy</t>
  </si>
  <si>
    <t>CA 72-4 dạ dày</t>
  </si>
  <si>
    <t>Catecholamin</t>
  </si>
  <si>
    <t>CEA đường tiêu hóa</t>
  </si>
  <si>
    <t>Cortisol</t>
  </si>
  <si>
    <t xml:space="preserve">CRP </t>
  </si>
  <si>
    <t>CRP định tính</t>
  </si>
  <si>
    <t>Cyfra phổi tế bào lớn</t>
  </si>
  <si>
    <t>Estradiol ( E2 )</t>
  </si>
  <si>
    <t>FSH</t>
  </si>
  <si>
    <t>HbeAg</t>
  </si>
  <si>
    <t>HE4 tử cung , cổ tử cung</t>
  </si>
  <si>
    <t>HPV định tuyp</t>
  </si>
  <si>
    <t xml:space="preserve">HPV PCR </t>
  </si>
  <si>
    <t>LH</t>
  </si>
  <si>
    <t>SCC họng, thực quản</t>
  </si>
  <si>
    <t>Số Lượng Tập trung tiểu cầu ( SL-Cl Tiểu cầu)</t>
  </si>
  <si>
    <t>T3</t>
  </si>
  <si>
    <t>T4</t>
  </si>
  <si>
    <t>Test ASLO</t>
  </si>
  <si>
    <t>Test Giang mai</t>
  </si>
  <si>
    <t>Test lao</t>
  </si>
  <si>
    <t>Test Morphin</t>
  </si>
  <si>
    <t>Test nhanh HbsAg</t>
  </si>
  <si>
    <t>Test nhanh HCV</t>
  </si>
  <si>
    <t>TG tuyến giáp</t>
  </si>
  <si>
    <t>Tìm nấm</t>
  </si>
  <si>
    <t>T-PSA tiền liệt tuyến</t>
  </si>
  <si>
    <t>Prolactin ( PRL)</t>
  </si>
  <si>
    <t>Chì trong máu</t>
  </si>
  <si>
    <t>CRP định lượng</t>
  </si>
  <si>
    <t>Định lượng AFP</t>
  </si>
  <si>
    <t>Định lượng Mg++</t>
  </si>
  <si>
    <t>Định lượng sắt huyết thanh</t>
  </si>
  <si>
    <t xml:space="preserve">Feritin ( Định lượng sắt) </t>
  </si>
  <si>
    <t>HAV IgM (Kháng nguyên virus viêm gan A)</t>
  </si>
  <si>
    <t xml:space="preserve">HAV total </t>
  </si>
  <si>
    <t>KST Đường ruột</t>
  </si>
  <si>
    <t>Progeserone ( PRG)</t>
  </si>
  <si>
    <t>Tế bào CA15-3</t>
  </si>
  <si>
    <t>Test HP máu</t>
  </si>
  <si>
    <t>Testosterone</t>
  </si>
  <si>
    <t>TPHA định lượng ( giang mai)</t>
  </si>
  <si>
    <t>TPHA định tính</t>
  </si>
  <si>
    <t>TRAb (Bazodow)</t>
  </si>
  <si>
    <t>TSH</t>
  </si>
  <si>
    <t>Xét nghiệm NSE - K phổi tế bào nhỏ</t>
  </si>
  <si>
    <t>Xét nghiệm Vitamin D</t>
  </si>
  <si>
    <t>XN Kẽm</t>
  </si>
  <si>
    <t>XN Sắt huyết thanh</t>
  </si>
  <si>
    <t>Xét nghiệm test ma túy 4 chân (nước tiểu)</t>
  </si>
  <si>
    <t>Công khám TS, BS Hà Nội</t>
  </si>
  <si>
    <t>Khám nam khoa</t>
  </si>
  <si>
    <t>Khám nội soi Họng</t>
  </si>
  <si>
    <t>Khám Nội soi Mũi</t>
  </si>
  <si>
    <t xml:space="preserve">Khám nội soi Tai </t>
  </si>
  <si>
    <t>Khám nội soi TMH</t>
  </si>
  <si>
    <t>Khám sức khỏe đi làm , đi học</t>
  </si>
  <si>
    <t>Khám sức khỏe tổng quát định kỳ</t>
  </si>
  <si>
    <t>KHOA TAI - MŨI - HỌNG</t>
  </si>
  <si>
    <t>Lấy dị vật tai + làm thuốc tai</t>
  </si>
  <si>
    <t>Bóc U nang</t>
  </si>
  <si>
    <t>Bơm hơi vòi nhĩ 1 bên</t>
  </si>
  <si>
    <t>Bơm thuốc Thanh quản</t>
  </si>
  <si>
    <t>Cắt chỉ thẩm mỹ</t>
  </si>
  <si>
    <t>Chấm họng</t>
  </si>
  <si>
    <t>Chạy khí dung bao gồm cả thuốc</t>
  </si>
  <si>
    <t>Đặt ống thông khí màng nhĩ</t>
  </si>
  <si>
    <t>Đặt T bướm khẩu cái</t>
  </si>
  <si>
    <t>Đặt Thuốc vòm</t>
  </si>
  <si>
    <t>Hút dịch mũi xoang NS+ khí dung</t>
  </si>
  <si>
    <t>Làm thuốc tai 1 bên</t>
  </si>
  <si>
    <t>Lấy biểu bì + thuốc tai</t>
  </si>
  <si>
    <t>Lấy dị vật hạ họng</t>
  </si>
  <si>
    <t>Lấy dị vật mũi thông thường</t>
  </si>
  <si>
    <t>Nắn xương chỉnh mũi</t>
  </si>
  <si>
    <t>Nội soi sinh thiết U vòm họng</t>
  </si>
  <si>
    <t>Phẫu thuật cắt Amydan gây mê</t>
  </si>
  <si>
    <t>Sinh thiết U Amydan</t>
  </si>
  <si>
    <t>Thông Vòi nhĩ</t>
  </si>
  <si>
    <t xml:space="preserve">Trích áp xe Amidan </t>
  </si>
  <si>
    <t>Trích áp xe dò luân nhĩ</t>
  </si>
  <si>
    <t>Trích màng nhĩ</t>
  </si>
  <si>
    <t>Trích nhọt ống tai, trích nhọt họng NS</t>
  </si>
  <si>
    <t>Nhuộm soi</t>
  </si>
  <si>
    <t>Chlamydia</t>
  </si>
  <si>
    <t>Double Test</t>
  </si>
  <si>
    <t>FT3</t>
  </si>
  <si>
    <t>FT4</t>
  </si>
  <si>
    <t xml:space="preserve">Giải phẫu bệnh </t>
  </si>
  <si>
    <t>Hạch đồ</t>
  </si>
  <si>
    <t>HbA1c</t>
  </si>
  <si>
    <t>HbsAg định lượng</t>
  </si>
  <si>
    <t>HBV-DNA định lượng</t>
  </si>
  <si>
    <t>Soi Tinh trùng</t>
  </si>
  <si>
    <t>Soi tươi</t>
  </si>
  <si>
    <t>Tế bào CA125</t>
  </si>
  <si>
    <t>Test HCG</t>
  </si>
  <si>
    <t xml:space="preserve">Triples Test </t>
  </si>
  <si>
    <t>AFP</t>
  </si>
  <si>
    <t>Cặn nước tiểu</t>
  </si>
  <si>
    <t>Test HP dạ dày qua hơi thở</t>
  </si>
  <si>
    <t>Xét nghiệm Covid-19 Test nhanh</t>
  </si>
  <si>
    <t>Nội soi cổ tử cung</t>
  </si>
  <si>
    <t>Phẫu thuật tạo hình vách ngăn mũi</t>
  </si>
  <si>
    <t>Phẫu thuật nạo sàng hàm hai bên</t>
  </si>
  <si>
    <t>Cắt Polyp dây thanh quản</t>
  </si>
  <si>
    <t xml:space="preserve">Cắt u nang hạ họng thanh quản qua nội soi </t>
  </si>
  <si>
    <t>Nâng xương chính mũi sau chấn thương gây mê</t>
  </si>
  <si>
    <t>Nâng xương chính mũi sau chấn thương gây tê</t>
  </si>
  <si>
    <t>PT NS đặt ống thông khí màng nhĩ 1 bên, 2 bên</t>
  </si>
  <si>
    <t>PT lấy đường dò luân nhĩ 1,2 bên</t>
  </si>
  <si>
    <t xml:space="preserve">Vá nhĩ đơn thuần </t>
  </si>
  <si>
    <t>PT Mở xoang hàm</t>
  </si>
  <si>
    <t>GIẢM ĐAU SAU MỔ</t>
  </si>
  <si>
    <t>Dùng giảm đau sau mổ ( Morphin)</t>
  </si>
  <si>
    <t>Giảm đau ( gây tê ngoài màng cứng)</t>
  </si>
  <si>
    <t>GIƯỜNG</t>
  </si>
  <si>
    <t>Giường tầng 2</t>
  </si>
  <si>
    <t>Giường tầng 4</t>
  </si>
  <si>
    <t>Giường tầng 6 (Phòng 603, 604)</t>
  </si>
  <si>
    <t>Giường phòng 601 (bao cả phòng)</t>
  </si>
  <si>
    <t>Giường phòng 601 (chia đôi)</t>
  </si>
  <si>
    <t>Giường phòng 601 (chia ba)</t>
  </si>
  <si>
    <t>Giường phòng 3h (bao cả phòng)</t>
  </si>
  <si>
    <t>Giường phòng 3h (chia đôi)</t>
  </si>
  <si>
    <t>Giường phòng 3h (chia ba)</t>
  </si>
  <si>
    <t>Đơn giá BHYT</t>
  </si>
  <si>
    <t>ĐVT</t>
  </si>
  <si>
    <t>BN có thẻ BHYT cùng chi trả (nếu có)</t>
  </si>
  <si>
    <t xml:space="preserve">Đơn giá dịch vụ </t>
  </si>
  <si>
    <t>Cắt bán phần một thùy tuyến giáp</t>
  </si>
  <si>
    <t>Cắt đoạn dạ dày</t>
  </si>
  <si>
    <t xml:space="preserve">Bó bột </t>
  </si>
  <si>
    <t>Chích apxe (apxe lớn)</t>
  </si>
  <si>
    <t>Chích apxe (apxe nhỏ)</t>
  </si>
  <si>
    <t>Chích apxe (apxe trung bình)</t>
  </si>
  <si>
    <t>Chích nhọt (nhọt lớn)</t>
  </si>
  <si>
    <t>Chích nhọt (nhọt trung bình)</t>
  </si>
  <si>
    <t>Chích nhọt (nhọt nhỏ)</t>
  </si>
  <si>
    <t>Mổ lấy thai lần 1 không bảo hiểm (Trọn gói)</t>
  </si>
  <si>
    <t>Mổ lấy thai lần 2 không bảo hiểm (Trọn gói)</t>
  </si>
  <si>
    <t xml:space="preserve">Bấm vòm sinh thiết </t>
  </si>
  <si>
    <t>Ghi chú</t>
  </si>
  <si>
    <t>08</t>
  </si>
  <si>
    <t>16</t>
  </si>
  <si>
    <t>BHYT chi trả</t>
  </si>
  <si>
    <t>BN có thẻ BHYT</t>
  </si>
  <si>
    <t>Chích rạch áp xe (apxe lớn)</t>
  </si>
  <si>
    <t>Chích rạch áp xe (apxe trung bình)</t>
  </si>
  <si>
    <t xml:space="preserve">Làm vòng Endoloop </t>
  </si>
  <si>
    <t>Test HP dạ dày (Qua nội soi)</t>
  </si>
  <si>
    <t>Siêu âm hệ tiết niệu (thận, tuyến thượng thận, bàng quang, tiền liệt tuyến) Máy 5D</t>
  </si>
  <si>
    <t>Siêu âm ổ bụng (gan mật, tụy, lách, thận, bàng quang)</t>
  </si>
  <si>
    <t>Chụp Xquang dạ dày tá tràng có chất cản quang KTS</t>
  </si>
  <si>
    <t>Chụp Xquang Khung đại tràng KTS</t>
  </si>
  <si>
    <t>Chụp X-quang Seliler KTS</t>
  </si>
  <si>
    <t>Chụp Xquang thực quản KTS</t>
  </si>
  <si>
    <t>Chụp Xquang tử cung vòi trứng KTS</t>
  </si>
  <si>
    <t>Ngoại</t>
  </si>
  <si>
    <t>Sản</t>
  </si>
  <si>
    <t>RHM</t>
  </si>
  <si>
    <t xml:space="preserve">Sản </t>
  </si>
  <si>
    <t>Mắt</t>
  </si>
  <si>
    <t>Hệ số thu thêm: 0,4</t>
  </si>
  <si>
    <t>Hệ số thu thêm: 0,5</t>
  </si>
  <si>
    <t>Không nhân hệ số, phát sinh vật tư: bột bó, chỉ .. Thu trực tiếp</t>
  </si>
  <si>
    <t>BN không có thẻ BHYT (BHYT*1,5)</t>
  </si>
  <si>
    <t>AND huyết thống trực hệ (dân sự)</t>
  </si>
  <si>
    <t>AND huyết thống trực hệ (pháp lý)</t>
  </si>
  <si>
    <t>BN không có thẻ BHYT</t>
  </si>
  <si>
    <t>Thủ thuật</t>
  </si>
  <si>
    <t>Phẫu thuật</t>
  </si>
  <si>
    <t>Hiện tại, Áp giá dịch vụ = giá BHYT
Hệ số thu thêm: 0,4</t>
  </si>
  <si>
    <t>Cắt chỉ thông thường</t>
  </si>
  <si>
    <t>50.000-200.000</t>
  </si>
  <si>
    <t xml:space="preserve">Rửa vết thương </t>
  </si>
  <si>
    <t>100.000-500.000</t>
  </si>
  <si>
    <t>Mổ cũ 02 lần</t>
  </si>
  <si>
    <t xml:space="preserve">Gây mê thủ thuật sản </t>
  </si>
  <si>
    <t>XÉT NGHIỆM</t>
  </si>
  <si>
    <t>CHẨN ĐOÁN HÌNH ẢNH</t>
  </si>
  <si>
    <t>THĂM DÒ CHỨC NĂNG - NỘI SOI</t>
  </si>
  <si>
    <t>NGOẠI KHOA</t>
  </si>
  <si>
    <t>SẢN - NHI</t>
  </si>
  <si>
    <t>TAI - MŨI - HỌNG</t>
  </si>
  <si>
    <t>MẮT</t>
  </si>
  <si>
    <t>DỊCH VỤ KHÁC</t>
  </si>
  <si>
    <t>THỦ THUẬT DÙNG CHUNG CHO TẤT CẢ CÁC KHOA</t>
  </si>
  <si>
    <t>I</t>
  </si>
  <si>
    <t>II</t>
  </si>
  <si>
    <t>III</t>
  </si>
  <si>
    <t>IV</t>
  </si>
  <si>
    <t>1</t>
  </si>
  <si>
    <t>CÔNG TY CỔ PHẦN BỆNH VIÊN ĐA KHOA TRUNG TÂM</t>
  </si>
  <si>
    <t>Đ/C: Số 517-519-521 đường Lương Ngọc Quyến, phường Phan Đình Phùng, thành phố Thái Nguyên</t>
  </si>
  <si>
    <t>STT</t>
  </si>
  <si>
    <t>RĂNG - HÀM - MẶT</t>
  </si>
  <si>
    <t>LIÊN CHUYÊN KHOA MẮT - RHM - TMH</t>
  </si>
  <si>
    <t>A</t>
  </si>
  <si>
    <t>B</t>
  </si>
  <si>
    <t>C</t>
  </si>
  <si>
    <t>GIƯỜNG ĐIỀU TRỊ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</si>
  <si>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</si>
  <si>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</si>
  <si>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</si>
  <si>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</si>
  <si>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</si>
  <si>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</si>
  <si>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</si>
  <si>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</si>
  <si>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</si>
  <si>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</si>
  <si>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V</t>
  </si>
  <si>
    <t>SỞ Y TẾ THÁI NGUYÊN</t>
  </si>
  <si>
    <t>CÔNG TY CỔ PHẦN BỆNH VIỆN ĐA KHOA TRUNG TÂM</t>
  </si>
  <si>
    <t>BIỂU GIÁ DỊCH VỤ KỸ THUẬT</t>
  </si>
  <si>
    <t xml:space="preserve">18.0106.0029   </t>
  </si>
  <si>
    <t xml:space="preserve">18.0102.0029   </t>
  </si>
  <si>
    <t xml:space="preserve">18.0103.0029   </t>
  </si>
  <si>
    <t xml:space="preserve">18.0104.0029   </t>
  </si>
  <si>
    <t xml:space="preserve">18.0107.0029   </t>
  </si>
  <si>
    <t xml:space="preserve">18.0108.0029   </t>
  </si>
  <si>
    <t xml:space="preserve">18.0112.0029   </t>
  </si>
  <si>
    <t xml:space="preserve">18.0114.0029   </t>
  </si>
  <si>
    <t xml:space="preserve">18.0115.0029   </t>
  </si>
  <si>
    <t xml:space="preserve">18.0116.0029   </t>
  </si>
  <si>
    <t xml:space="preserve">18.0117.0029   </t>
  </si>
  <si>
    <t xml:space="preserve">18.0090.0029   </t>
  </si>
  <si>
    <t xml:space="preserve">18.0111.0029   </t>
  </si>
  <si>
    <t xml:space="preserve">17.0136.0519   </t>
  </si>
  <si>
    <t>28.0337.0559_GT</t>
  </si>
  <si>
    <t>Nối gân gấp [gây tê]</t>
  </si>
  <si>
    <t>28.0264.0653_GT</t>
  </si>
  <si>
    <t>Phẫu thuật cắt bỏ u xơ vú [gây tê]</t>
  </si>
  <si>
    <t>12.0267.0653_GT</t>
  </si>
  <si>
    <t>Cắt u vú lành  tính [gây tê]</t>
  </si>
  <si>
    <t>28.0340.0559_GT</t>
  </si>
  <si>
    <t>Nối gân duỗi [gây tê]</t>
  </si>
  <si>
    <t xml:space="preserve">28.0264.0653   </t>
  </si>
  <si>
    <t>Phẫu thuật cắt bỏ u xơ vú</t>
  </si>
  <si>
    <t xml:space="preserve">28.0337.0559   </t>
  </si>
  <si>
    <t>Nối gân gấp</t>
  </si>
  <si>
    <t xml:space="preserve">12.0267.0653   </t>
  </si>
  <si>
    <t>Cắt u vú lành  tính</t>
  </si>
  <si>
    <t xml:space="preserve">07.0009.0360   </t>
  </si>
  <si>
    <t>Cắt bán phần 1 thuỳ tuyến giáp và lấy nhân thùy còn lại trong bướu giáp nhân</t>
  </si>
  <si>
    <t xml:space="preserve">07.0010.0357   </t>
  </si>
  <si>
    <t>Cắt 1 thuỳ tuyến giáp và lấy nhân thùy còn lại trong bướu giáp nhân</t>
  </si>
  <si>
    <t xml:space="preserve">07.0007.0362   </t>
  </si>
  <si>
    <t>Cắt bán phần 1 thuỳ tuyến giáp trong bướu giáp nhân</t>
  </si>
  <si>
    <t xml:space="preserve">07.0011.0357   </t>
  </si>
  <si>
    <t>Cắt bán phần 2 thuỳ tuyến giáp trong bướu giáp đa nhân</t>
  </si>
  <si>
    <t xml:space="preserve">28.0340.0559   </t>
  </si>
  <si>
    <t>Nối gân duỗi</t>
  </si>
  <si>
    <t>Khâu vết thương phần mềm tổn thương nông chiều dài ≥ 10 cm</t>
  </si>
  <si>
    <t xml:space="preserve">10.9005.0219   </t>
  </si>
  <si>
    <t>Khâu vết thương phần mềm tổn thương sâu chiều dài ≥ l0 cm</t>
  </si>
  <si>
    <t xml:space="preserve">10.9005.0218   </t>
  </si>
  <si>
    <t>Khâu vết thương phần mềm tổn thương sâu chiều dài &lt; l0 cm</t>
  </si>
  <si>
    <t>03.1955.1029</t>
  </si>
  <si>
    <t xml:space="preserve">16.0214.1007   </t>
  </si>
  <si>
    <t>Cắt lợi trùm răng khôn hàm dưới</t>
  </si>
  <si>
    <t xml:space="preserve">15.0212.0900   </t>
  </si>
  <si>
    <t>Lấy dị vật họng miệng</t>
  </si>
  <si>
    <t>14.0166.0780</t>
  </si>
  <si>
    <t xml:space="preserve">03.1944.1016   </t>
  </si>
  <si>
    <t>Điều trị tủy răng sữa</t>
  </si>
  <si>
    <t xml:space="preserve">03.1944.1017   </t>
  </si>
  <si>
    <t xml:space="preserve">03.1956.1029   </t>
  </si>
  <si>
    <t>Nhổ chân răng sữa</t>
  </si>
  <si>
    <t xml:space="preserve">12.0309.0589   </t>
  </si>
  <si>
    <t xml:space="preserve">15.0051.0216   </t>
  </si>
  <si>
    <t>Khâu vết rách vành tai</t>
  </si>
  <si>
    <t xml:space="preserve">10.0412.0584   </t>
  </si>
  <si>
    <t>Mở rộng lỗ sáo</t>
  </si>
  <si>
    <t xml:space="preserve">28.0033.0773   </t>
  </si>
  <si>
    <t>Xử lý vết thương phần mềm nông vùng mi mắt</t>
  </si>
  <si>
    <t xml:space="preserve">03.3825.0217   </t>
  </si>
  <si>
    <t xml:space="preserve">12.0091.0910   </t>
  </si>
  <si>
    <t>Cắt u mỡ, u bã đậu vùng hàm mặt đường kính trên 5 cm</t>
  </si>
  <si>
    <t>Nạp VA gây mê</t>
  </si>
  <si>
    <t>Thời gian</t>
  </si>
  <si>
    <t>Tên dịch vụ</t>
  </si>
  <si>
    <t>Giá DV</t>
  </si>
  <si>
    <t>Giá BHYT</t>
  </si>
  <si>
    <t>Thu thêm
 (Thay băng, thuốc, VT PM)</t>
  </si>
  <si>
    <t>Tháng 1</t>
  </si>
  <si>
    <t>Tháng 2</t>
  </si>
  <si>
    <t>Tháng 3</t>
  </si>
  <si>
    <t>Tháng 4</t>
  </si>
  <si>
    <t>Tháng 5</t>
  </si>
  <si>
    <t>Tháng 6</t>
  </si>
  <si>
    <t>Cắt u</t>
  </si>
  <si>
    <t>Rút đinh</t>
  </si>
  <si>
    <t>Chích áp xe</t>
  </si>
  <si>
    <t>Cắt trĩ</t>
  </si>
  <si>
    <t>KHX</t>
  </si>
  <si>
    <t>Khâu VT</t>
  </si>
  <si>
    <t>Tạo mỏm cụt</t>
  </si>
  <si>
    <t>Chích máu tụ</t>
  </si>
  <si>
    <t>VRT</t>
  </si>
  <si>
    <t>Còn DCKHX</t>
  </si>
  <si>
    <t>Hẹp BQĐ</t>
  </si>
  <si>
    <t>PTTM</t>
  </si>
  <si>
    <t>Tháo mủ</t>
  </si>
  <si>
    <t>Chích mủ</t>
  </si>
  <si>
    <t>Chích móng quặp</t>
  </si>
  <si>
    <t>Lấy bỏ que sắt</t>
  </si>
  <si>
    <t>Lóc da mu bàn châ</t>
  </si>
  <si>
    <t>Vết thương lóc da</t>
  </si>
  <si>
    <t>Chích u</t>
  </si>
  <si>
    <t>Sẹo</t>
  </si>
  <si>
    <t>Cắt lọc VT</t>
  </si>
  <si>
    <t>Thoát vị bẹn</t>
  </si>
  <si>
    <t>Chích nạo mủ</t>
  </si>
  <si>
    <t>DV</t>
  </si>
  <si>
    <t>BHYT</t>
  </si>
  <si>
    <t>cả DV + BHYT</t>
  </si>
  <si>
    <t>trừ PTTM</t>
  </si>
  <si>
    <t>Có thẻ BHYT</t>
  </si>
  <si>
    <t>Thu thêm</t>
  </si>
  <si>
    <t>Nhân dân</t>
  </si>
  <si>
    <t>Cộng</t>
  </si>
  <si>
    <t xml:space="preserve">Chích áp xe Amidan </t>
  </si>
  <si>
    <t>Chích áp xe dò luân nhĩ</t>
  </si>
  <si>
    <t>Chích màng nhĩ</t>
  </si>
  <si>
    <t>Chích nhọt ống tai, trích nhọt họng NS</t>
  </si>
  <si>
    <t>Chích rạch apxe amydan</t>
  </si>
  <si>
    <t>Nạo VA gây mê</t>
  </si>
  <si>
    <t>Vá nhĩ đơn thuần (gây mê)</t>
  </si>
  <si>
    <t>Phẫu thuật nội soi cắt polyp mũi (gây tê)</t>
  </si>
  <si>
    <t>Phẫu thuật nội soi cắt polyp mũi (gây mê)</t>
  </si>
  <si>
    <t>Chi phí BN có thẻ BHYT phải nộp</t>
  </si>
  <si>
    <t>Chi phí BN không có thẻ BHYT phải nộp</t>
  </si>
  <si>
    <t>Phẫu thuật cắt polyp ống tai (gây tê)</t>
  </si>
  <si>
    <t>Phẫu thuật cắt polyp ống tai (gây mê)</t>
  </si>
  <si>
    <t>Vá nhĩ đơn thuần (gây tê)</t>
  </si>
  <si>
    <t>Phẫu thuật nội soi chỉnh hình cuốn dưới</t>
  </si>
  <si>
    <t>Phẫu thuật nội soi đặt ống thông khí màng nhĩ 1 bên, 2 bên (gây mê)</t>
  </si>
  <si>
    <t>Phẫu thuật nội soi đặt ống thông khí màng nhĩ 1 bên, 2 bên (gây tê)</t>
  </si>
  <si>
    <t>Phẫu thuật lấy đường dò luân nhĩ 1,2 bên</t>
  </si>
  <si>
    <t>Phẫu thuật nội soi mở sàng hàm, cắt polyp mũi</t>
  </si>
  <si>
    <t>Phẫu thuật nội soi mở xoang hàm</t>
  </si>
  <si>
    <t>Phẫu thuật nội soi mở xoang sàng</t>
  </si>
  <si>
    <t xml:space="preserve">Cắt u nang hạ họng, thanh quản qua nội soi </t>
  </si>
  <si>
    <t>Điều trị bằng từ trường siêu dẫn (công nghệ cao)</t>
  </si>
  <si>
    <t>14.0197.0855</t>
  </si>
  <si>
    <t>Chụp X-quang sọ thẳng/nghiêng [số hóa 1 phim]</t>
  </si>
  <si>
    <t>Chụp X-quang mặt thẳng nghiêng [số hóa 2 phim]</t>
  </si>
  <si>
    <t>Chụp X-quang Blondeau [số hóa 1 phim]</t>
  </si>
  <si>
    <t>Chụp X-quang Hirtz [số hóa 1 phim]</t>
  </si>
  <si>
    <t>Chụp X-quang khớp thái dương hàm [số hóa 1 phim]</t>
  </si>
  <si>
    <t>Chụp X-quang cột sống cổ thẳng nghiêng [số hóa 1 phim]</t>
  </si>
  <si>
    <t>Chụp X-quang cột sống cổ chếch hai bên [số hóa 2 phim]</t>
  </si>
  <si>
    <t>Chụp X-quang cột sống ngực thẳng nghiêng hoặc chếch [số hóa 1 phim]</t>
  </si>
  <si>
    <t>Chụp X-quang cột sống thắt lưng thẳng nghiêng [số hóa 1 phim]</t>
  </si>
  <si>
    <t>Chụp X-quang cột sống cùng cụt thẳng nghiêng [số hóa 2 phim]</t>
  </si>
  <si>
    <t>Chụp X-quang khung chậu thẳng [số hóa 1 phim]</t>
  </si>
  <si>
    <t>Chụp X-quang xương đòn thẳng hoặc chếch [số hóa 1 phim]</t>
  </si>
  <si>
    <t>Chụp X-quang khớp vai thẳng [số hóa 1 phim]</t>
  </si>
  <si>
    <t>Chụp X-quang khớp vai nghiêng hoặc chếch [số hóa 1 phim]</t>
  </si>
  <si>
    <t>Chụp X-quang xương bả vai thẳng nghiêng [số hóa 1 phim]</t>
  </si>
  <si>
    <t>Chụp X-quang xương cánh tay thẳng nghiêng [số hóa 1 phim]</t>
  </si>
  <si>
    <t>Chụp X-quang khớp khuỷu thẳng, nghiêng hoặc chếch [số hóa 1 phim]</t>
  </si>
  <si>
    <t>Chụp X-quang xương cẳng tay thẳng nghiêng [số hóa 1 phim]</t>
  </si>
  <si>
    <t>Chụp X-quang xương cổ tay thẳng, nghiêng hoặc chếch [số hóa 1 phim]</t>
  </si>
  <si>
    <t>Chụp X-quang xương bàn ngón tay thẳng, nghiêng hoặc chếch [số hóa 1 phim]</t>
  </si>
  <si>
    <t>Chụp X-quang khớp háng thẳng hai bên [số hóa 1 phim]</t>
  </si>
  <si>
    <t>Chụp X-quang khớp háng nghiêng [số hóa 1 phim]</t>
  </si>
  <si>
    <t>Chụp X-quang xương đùi thẳng nghiêng [số hóa 1 phim]</t>
  </si>
  <si>
    <t>Chụp X-quang khớp gối thẳng, nghiêng hoặc chếch [số hóa 1 phim]</t>
  </si>
  <si>
    <t>Chụp X-quang xương bánh chè và khớp đùi bánh chè [số hóa 2 phim]</t>
  </si>
  <si>
    <t>Chụp X-quang xương cẳng chân thẳng nghiêng [số hóa 1 phim]</t>
  </si>
  <si>
    <t>Chụp X-quang xương cổ chân thẳng, nghiêng hoặc chếch [số hóa 1 phim]</t>
  </si>
  <si>
    <t>Chụp X-quang xương bàn, ngón chân thẳng, nghiêng hoặc chếch [số hóa 1 phim]</t>
  </si>
  <si>
    <t>Chụp X-quang xương gót thẳng nghiêng [số hóa 1 phim]</t>
  </si>
  <si>
    <t>Chụp X-quang ngực thẳng [số hóa 1 phim]</t>
  </si>
  <si>
    <t>Chụp X-quang ngực nghiêng hoặc chếch mỗi bên [số hóa 1 phim]</t>
  </si>
  <si>
    <t>Chụp X-quang xương ức thẳng, nghiêng [số hóa 2 phim]</t>
  </si>
  <si>
    <t>Chụp X-quang khớp ức đòn thẳng chếch [số hóa 2 phim]</t>
  </si>
  <si>
    <t>Chụp X-quang đỉnh phổi ưỡn [số hóa 1 phim]</t>
  </si>
  <si>
    <t>Chụp X-quang thực quản cổ nghiêng [có thuốc cản quang, số hóa]</t>
  </si>
  <si>
    <t>Chụp X-quang bụng không chuẩn bị thẳng hoặc nghiêng [số hóa 1 phim]</t>
  </si>
  <si>
    <t>Chụp X-quang thực quản dạ dày [có thuốc cản quang, số hóa]</t>
  </si>
  <si>
    <t>Chụp X-quang đại tràng [có thuốc cản quang, số hóa]</t>
  </si>
  <si>
    <t>Chụp X-quang Blondeau [số hóa 2 phim]</t>
  </si>
  <si>
    <t>Chụp X-quang sọ thẳng/nghiêng [số hóa 2 phim]</t>
  </si>
  <si>
    <t xml:space="preserve">18.0074.0028   </t>
  </si>
  <si>
    <t>Chụp X-quang hàm chếch một bên [số hóa 1 phim]</t>
  </si>
  <si>
    <t>Chụp X-quang xương cẳng tay thẳng nghiêng [số hóa 2 phim]</t>
  </si>
  <si>
    <t>Chụp X-quang xương bả vai thẳng nghiêng [số hóa 2 phim]</t>
  </si>
  <si>
    <t>Chụp X-quang xương cánh tay thẳng nghiêng [số hóa 2 phim]</t>
  </si>
  <si>
    <t>Chụp X-quang khớp khuỷu thẳng, nghiêng hoặc chếch [số hóa 2 phim]</t>
  </si>
  <si>
    <t>Chụp X-quang xương cổ tay thẳng, nghiêng hoặc chếch [số hóa 2 phim]</t>
  </si>
  <si>
    <t>Chụp X-quang xương bàn ngón tay thẳng, nghiêng hoặc chếch [số hóa 2 phim]</t>
  </si>
  <si>
    <t>Chụp X-quang khớp gối thẳng, nghiêng hoặc chếch [số hóa 2 phim]</t>
  </si>
  <si>
    <t>Chụp X-quang xương cẳng chân thẳng nghiêng [số hóa 2 phim]</t>
  </si>
  <si>
    <t>Chụp X-quang xương cổ chân thẳng, nghiêng hoặc chếch [số hóa 2 phim]</t>
  </si>
  <si>
    <t>Chụp X-quang xương bàn, ngón chân thẳng, nghiêng hoặc chếch [số hóa 2 phim]</t>
  </si>
  <si>
    <t>Chụp X-quang xương gót thẳng nghiêng [số hóa 2 phim]</t>
  </si>
  <si>
    <t xml:space="preserve">18.0086.0029   </t>
  </si>
  <si>
    <t>Chụp X-quang cột sống cổ thẳng nghiêng [số hóa 2 phim]</t>
  </si>
  <si>
    <t>Chụp X-quang cột sống ngực thẳng nghiêng hoặc chếch [số hóa 2 phim]</t>
  </si>
  <si>
    <t xml:space="preserve">18.0091.0029   </t>
  </si>
  <si>
    <t>Chụp X-quang cột sống thắt lưng thẳng nghiêng [số hóa 2 phim]</t>
  </si>
  <si>
    <t>Chụp X-quang xương đùi thẳng nghiêng [số hóa 2 phim]</t>
  </si>
  <si>
    <t xml:space="preserve">18.0122.0028   </t>
  </si>
  <si>
    <t>Chụp X-quang khớp ức đòn thẳng chếch [số hóa 1 phim]</t>
  </si>
  <si>
    <t xml:space="preserve">18.0113.0028   </t>
  </si>
  <si>
    <t>Chụp X-quang xương bánh chè và khớp đùi bánh chè [số hóa 1 phim]</t>
  </si>
  <si>
    <t xml:space="preserve">18.0087.0028   </t>
  </si>
  <si>
    <t xml:space="preserve">18.0097.0030   </t>
  </si>
  <si>
    <t>Chụp X-quang khớp cùng chậu thẳng chếch hai bên [số hóa 3 phim]</t>
  </si>
  <si>
    <t xml:space="preserve">18.0121.0028   </t>
  </si>
  <si>
    <t>Chụp X-quang xương ức thẳng, nghiêng [số hóa 1 phim]</t>
  </si>
  <si>
    <t xml:space="preserve">18.0068.0028   </t>
  </si>
  <si>
    <t>Chụp X-quang mặt thẳng nghiêng [số hóa 1 phim]</t>
  </si>
  <si>
    <t xml:space="preserve">18.0096.0028   </t>
  </si>
  <si>
    <t>Chụp X-quang cột sống cùng cụt thẳng nghiêng [số hóa 1 phim]</t>
  </si>
  <si>
    <t>Hút mỡ bụng toàn phần (Thẩm mỹ)</t>
  </si>
  <si>
    <t>Hút mỡ đùi (Thẩm mỹ)</t>
  </si>
  <si>
    <t>Hút mỡ hông (Thẩm mỹ)</t>
  </si>
  <si>
    <t>Hút mỡ vùng cánh tay (Thẩm mỹ)</t>
  </si>
  <si>
    <t>Hút mỡ vùng lưng (Thẩm mỹ)</t>
  </si>
  <si>
    <t>Phẫu thuật cắt da mi dưới cung mày (Thẩm mỹ)</t>
  </si>
  <si>
    <t>Phẫu thuật cấy mỡ làm đầy vùng mặt (Thẩm mỹ)</t>
  </si>
  <si>
    <t>Phẫu thuật độn cằm (Thẩm mỹ)</t>
  </si>
  <si>
    <t>Phẫu thuật lấy bọng mỡ mi dưới (Thẩm mỹ)</t>
  </si>
  <si>
    <t>Phẫu thuật nâng mũi bằng sụn tự thân (Thẩm mỹ)</t>
  </si>
  <si>
    <t>Phẫu thuật nâng mũi bằng vật liệu đôn nhân tạo (Thẩm mỹ)</t>
  </si>
  <si>
    <t>Phẫu thuật nâng vú bằng túi độn ngực (Thẩm mỹ)</t>
  </si>
  <si>
    <t>Phẫu thuật tạo hình mắt hai mí (Thẩm mỹ)</t>
  </si>
  <si>
    <t>Phẫu thuật thẩm mỹ cơ quan sinh dục ngoài nữ (Thẩm mỹ)</t>
  </si>
  <si>
    <t>Phẫu thuật thu gọn cánh mũi (Thẩm mỹ)</t>
  </si>
  <si>
    <t>Phẫu thuật thu gọn môi dày (Thẩm mỹ)</t>
  </si>
  <si>
    <t>Phẫu thuật thu nhỏ âm đạo (Thẩm mỹ)</t>
  </si>
  <si>
    <t>Phẫu thuật thừa da mi dưới (Thẩm mỹ)</t>
  </si>
  <si>
    <t>Phẫu thuật thừa da mi trên (Thẩm mỹ)</t>
  </si>
  <si>
    <t>Phẫu thuật kết hợp xương (kết hợp xương) gãy xương bả vai</t>
  </si>
  <si>
    <t>Phẫu thuật kết hợp xương gãy bán phần chỏm xương đùi</t>
  </si>
  <si>
    <t>Phẫu thuật kết hợp xương gãy bánh chè</t>
  </si>
  <si>
    <t>Phẫu thuật kết hợp xương gãy cổ mấu chuyển xương đùi</t>
  </si>
  <si>
    <t>Phẫu thuật kết hợp xương gãy cổ xương bả vai</t>
  </si>
  <si>
    <t>Phẫu thuật kết hợp xương gãy cổ xương đùi</t>
  </si>
  <si>
    <t>Phẫu thuật kết hợp xương gãy đài quay</t>
  </si>
  <si>
    <t>Phẫu thuật kết hợp xương gãy đài quay phức tạp</t>
  </si>
  <si>
    <t>Phẫu thuật kết hợp xương gãy đầu dưới qương quay</t>
  </si>
  <si>
    <t>Phẫu thuật kết hợp xương gãy đầu dưới xương quay</t>
  </si>
  <si>
    <t>Phẫu thuật kết hợp xương gãy hở độ I hai xương cẳng chân</t>
  </si>
  <si>
    <t>Phẫu thuật kết hợp xương gãy hở độ I thân xương cánh tay</t>
  </si>
  <si>
    <t>Phẫu thuật kết hợp xương gãy hở độ II hai xương cẳng chân</t>
  </si>
  <si>
    <t>Phẫu thuật kết hợp xương gãy hở độ II thân xương cánh tay</t>
  </si>
  <si>
    <t>Phẫu thuật kết hợp xương gãy hở độ III hai xương cẳng chân</t>
  </si>
  <si>
    <t>Phẫu thuật kết hợp xương gãy hở độ III thân xương cánh tay</t>
  </si>
  <si>
    <t>Phẫu thuật kết hợp xương gãy hở I thân hai xương cẳng tay</t>
  </si>
  <si>
    <t>Phẫu thuật kết hợp xương gãy hở II thân hai xương cẳng tay</t>
  </si>
  <si>
    <t>Phẫu thuật kết hợp xương gãy hở III thân hai xương cẳng tay</t>
  </si>
  <si>
    <t>Phẫu thuật kết hợp xương gãy liên lồi cầu xương cánh tay</t>
  </si>
  <si>
    <t>Phẫu thuật kết hợp xương gãy liên mấu chuyển xương đùi</t>
  </si>
  <si>
    <t>Phẫu thuật kết hợp xương gãy lồi cầu ngoài xương cánh tay</t>
  </si>
  <si>
    <t>Phẫu thuật kết hợp xương gãy lồi cầu ngoài xương đùi</t>
  </si>
  <si>
    <t>Phẫu thuật kết hợp xương gãy lồi cầu trong xương đùi</t>
  </si>
  <si>
    <t>Phẫu thuật kết hợp xương gãy lồi cầu xương khớp ngón tay</t>
  </si>
  <si>
    <t>Phẫu thuật kết hợp xương gãy mâm chày + thân xương chày</t>
  </si>
  <si>
    <t>Phẫu thuật kết hợp xương gãy mâm chày ngoài</t>
  </si>
  <si>
    <t>Phẫu thuật kết hợp xương gãy mâm chày trong</t>
  </si>
  <si>
    <t>Phẫu thuật kết hợp xương gãy mắt cá kèm trật khớp cổ chân</t>
  </si>
  <si>
    <t>Phẫu thuật kết hợp xương gãy mắt cá ngoài</t>
  </si>
  <si>
    <t>Phẫu thuật kết hợp xương gãy mắt cá trong</t>
  </si>
  <si>
    <t>Phẫu thuật kết hợp xương gãy mỏm khuỷu</t>
  </si>
  <si>
    <t>Phẫu thuật kết hợp xương gãy mỏm khuỷu phức tạp</t>
  </si>
  <si>
    <t>Phẫu thuật kết hợp xương gãy Monteggia</t>
  </si>
  <si>
    <t>Phẫu thuật kết hợp xương gãy nội khớp đầu dưới xương quay</t>
  </si>
  <si>
    <t>Phẫu thuật kết hợp xương gãy nội khớp xương khớp ngón tay</t>
  </si>
  <si>
    <t>Phẫu thuật kết hợp xương gãy phức tạp khớp khuỷu</t>
  </si>
  <si>
    <t>Phẫu thuật kết hợp xương gãy ròng rọc xương cánh tay</t>
  </si>
  <si>
    <t>Phẫu thuật kết hợp xương gãy thân 2 xương cẳng chân</t>
  </si>
  <si>
    <t>Phẫu thuật kết hợp xương gãy thân 2 xương cẳng tay</t>
  </si>
  <si>
    <t>Phẫu thuật kết hợp xương gãy thân xương cánh tay</t>
  </si>
  <si>
    <t>Phẫu thuật kết hợp xương gãy thân xương chày</t>
  </si>
  <si>
    <t>Phẫu thuật kết hợp xương gãy thân xương đùi</t>
  </si>
  <si>
    <t>Phẫu thuật kết hợp xương gãy thân xương đùi phức tạp</t>
  </si>
  <si>
    <t>Phẫu thuật kết hợp xương gãy trật cổ xương đùi</t>
  </si>
  <si>
    <t>Phẫu thuật kết hợp xương gãy trật khớp cổ tay</t>
  </si>
  <si>
    <t>Phẫu thuật kết hợp xương gãy trên lồi cầu xương cánh tay</t>
  </si>
  <si>
    <t>Phẫu thuật kết hợp xương gãy trên lồi cầu xương đùi</t>
  </si>
  <si>
    <t>Phẫu thuật kết hợp xương gãy trên và liên lồi cầu xương đùi</t>
  </si>
  <si>
    <t>Phẫu thuật kết hợp xương gãy xương bánh chè phức tạp</t>
  </si>
  <si>
    <t>Phẫu thuật kết hợp xương gãy xương đòn</t>
  </si>
  <si>
    <t>Phẫu thuật kết hợp xương gãy xương đốt bàn ngón tay</t>
  </si>
  <si>
    <t>Phẫu thuật kết hợp xương gãy xương mác đơn thuần</t>
  </si>
  <si>
    <t>Phẫu thuật kết hợp xương gãy xương quay kèm trật khớp quay trụ dưới</t>
  </si>
  <si>
    <t>Phẫu thuật kết hợp xương trật khớp cùng đòn</t>
  </si>
  <si>
    <t>Phẫu thuật kết hợp xương trật khớp ức đòn</t>
  </si>
  <si>
    <t>Phẫu thuật điều trị thoát vị bẹn</t>
  </si>
  <si>
    <t>Phẫu thuật thoát vị bẹn thường 1 bên</t>
  </si>
  <si>
    <t>RĂNG HÀM MẶT</t>
  </si>
  <si>
    <t>Điều trị tủy răng sữa (một chân)</t>
  </si>
  <si>
    <t>Điều trị tủy răng sữa (nhiều chân)</t>
  </si>
  <si>
    <t>NHỔ RĂNG</t>
  </si>
  <si>
    <t>Tiêm tê</t>
  </si>
  <si>
    <t>Nhổ răng vĩnh viễn: Từ R1 đến R5</t>
  </si>
  <si>
    <t>200.000-500.000</t>
  </si>
  <si>
    <t>Nhổ răng vĩnh viễn: R6 + R7 nhiều chân</t>
  </si>
  <si>
    <t>500.000-1.000.000</t>
  </si>
  <si>
    <t>Nhổ răng vĩnh viễn: R6 + R7 đã điều trị tủy</t>
  </si>
  <si>
    <t>1.000.000-1.500.000</t>
  </si>
  <si>
    <t>Nhổ răng vĩnh viễn: R8 hàm trên</t>
  </si>
  <si>
    <t>Nhổ răng vĩnh viễn: R8 hàm dưới (lệch)</t>
  </si>
  <si>
    <t>2.000.000-5.000.000</t>
  </si>
  <si>
    <t>HÀN RĂNG</t>
  </si>
  <si>
    <t>Hàn răng sữa</t>
  </si>
  <si>
    <t>60.000-100.000</t>
  </si>
  <si>
    <t>Hàn răng vĩnh viễn</t>
  </si>
  <si>
    <t>80.000-100.000-150.000</t>
  </si>
  <si>
    <t>Hàn răng thẩm mỹ</t>
  </si>
  <si>
    <t>ĐIỀU TRỊ</t>
  </si>
  <si>
    <t>Điều trị tủy răng trẻ em</t>
  </si>
  <si>
    <t>300.000-500.000</t>
  </si>
  <si>
    <t>Điều trị tủy răng vĩnh viễn: Răng cửa</t>
  </si>
  <si>
    <t>Điều trị tủy răng vĩnh viễn: Răng hàm</t>
  </si>
  <si>
    <t>Điều trị nha chu/viêm lợi: 2 hàm</t>
  </si>
  <si>
    <t>Điều trị nha chu/viêm lợi: Kéo dài chân R</t>
  </si>
  <si>
    <t>Điều trị nha chu/viêm lợi: Lấy cao răng ít</t>
  </si>
  <si>
    <t>Điều trị nha chu/viêm lợi: Lấy cao răng nhiều</t>
  </si>
  <si>
    <t>80.000-100.000</t>
  </si>
  <si>
    <t>RĂNG GIẢ - RĂNG THẨM MỸ</t>
  </si>
  <si>
    <t>Răng giả tháo lắp</t>
  </si>
  <si>
    <t>Tháo lắp hàm cứng: 1R</t>
  </si>
  <si>
    <t>Tháo lắp hàm cứng: 1 hàm</t>
  </si>
  <si>
    <t>Tháo lắp hàm cứng: 2 hàm</t>
  </si>
  <si>
    <t>Tháo lắp Bissoptes (hàm mềm): 1R</t>
  </si>
  <si>
    <t>Tháo lắp Bissoptes (hàm mềm): 1 hàm</t>
  </si>
  <si>
    <t>Tháo lắp Bissoptes (hàm mềm): 2 hàm</t>
  </si>
  <si>
    <t>Răng giả cố định</t>
  </si>
  <si>
    <t>Răng giả kim loại thường</t>
  </si>
  <si>
    <t>800.000-1.000.000</t>
  </si>
  <si>
    <t>Răng sứ titan</t>
  </si>
  <si>
    <t>Răng sứ Katana</t>
  </si>
  <si>
    <t>Răng sứ Venus</t>
  </si>
  <si>
    <t>Răng sứ Cercon</t>
  </si>
  <si>
    <t>4.000.000-5.000.000</t>
  </si>
  <si>
    <t>Răng sứ Nacera</t>
  </si>
  <si>
    <t>Răng sứ Emax</t>
  </si>
  <si>
    <t>Răng sứ Lava 3M</t>
  </si>
  <si>
    <t>Tái tạo cùi răng bằng chốt cùi răng</t>
  </si>
  <si>
    <t>500.000-1.000.000-1.500.000</t>
  </si>
  <si>
    <t>RĂNG CẤY GHÉP IMPLANT</t>
  </si>
  <si>
    <t>Cấy Implant Hàn Quốc</t>
  </si>
  <si>
    <t>8.000.000-10.000.000</t>
  </si>
  <si>
    <t>Cấy Implant Pháp</t>
  </si>
  <si>
    <t>Cấy Implant Mỹ</t>
  </si>
  <si>
    <t>18.000.000-25.000.000</t>
  </si>
  <si>
    <t>NẮN CHỈNH</t>
  </si>
  <si>
    <t>Nắn chỉnh tháo lắp</t>
  </si>
  <si>
    <t>5.000.000-10.000.000</t>
  </si>
  <si>
    <t>Nắn chỉnh cố định</t>
  </si>
  <si>
    <t>25.000.000-35.000.000</t>
  </si>
  <si>
    <t>D</t>
  </si>
  <si>
    <t>E</t>
  </si>
  <si>
    <t>F</t>
  </si>
  <si>
    <t>1.200.000-1.500.000</t>
  </si>
  <si>
    <t xml:space="preserve">K19.1933       </t>
  </si>
  <si>
    <t>Giường Ngoại khoa loại 2 Hạng III - Khoa Ngoại tổng hợp</t>
  </si>
  <si>
    <t xml:space="preserve">K27.1933       </t>
  </si>
  <si>
    <t>Giường Ngoại khoa loại 2 Hạng III - Khoa Phụ - Sản</t>
  </si>
  <si>
    <t xml:space="preserve">K19.1939       </t>
  </si>
  <si>
    <t>Giường Ngoại khoa loại 3 Hạng III - Khoa Ngoại tổng hợp</t>
  </si>
  <si>
    <t xml:space="preserve">K27.1939       </t>
  </si>
  <si>
    <t>Giường Ngoại khoa loại 3 Hạng III - Khoa Phụ - Sản</t>
  </si>
  <si>
    <t xml:space="preserve">K19.1945       </t>
  </si>
  <si>
    <t>Giường Ngoại khoa loại 4 Hạng III - Khoa Ngoại tổng hợp</t>
  </si>
  <si>
    <t xml:space="preserve">K27.1945       </t>
  </si>
  <si>
    <t>Giường Ngoại khoa loại 4 Hạng III - Khoa Phụ - Sản</t>
  </si>
  <si>
    <t xml:space="preserve">K18.1912       </t>
  </si>
  <si>
    <t>Giường Nội khoa loại 1 Hạng III - Khoa Nhi</t>
  </si>
  <si>
    <t xml:space="preserve">K03.1912       </t>
  </si>
  <si>
    <t>Giường Nội khoa loại 1 Hạng III - Khoa nội tổng hợp</t>
  </si>
  <si>
    <t xml:space="preserve">K30.1918       </t>
  </si>
  <si>
    <t>Giường Nội khoa loại 2 Hạng III - Khoa Mắt</t>
  </si>
  <si>
    <t xml:space="preserve">K19.1918       </t>
  </si>
  <si>
    <t>Giường Nội khoa loại 2 Hạng III - Khoa Ngoại tổng hợp</t>
  </si>
  <si>
    <t xml:space="preserve">K18.1918       </t>
  </si>
  <si>
    <t>Giường Nội khoa loại 2 Hạng III - Khoa Nhi</t>
  </si>
  <si>
    <t xml:space="preserve">K03.1918       </t>
  </si>
  <si>
    <t>Giường Nội khoa loại 2 Hạng III - Khoa nội tổng hợp</t>
  </si>
  <si>
    <t xml:space="preserve">K27.1918       </t>
  </si>
  <si>
    <t>Giường Nội khoa loại 2 Hạng III - Khoa Phụ - Sản</t>
  </si>
  <si>
    <t xml:space="preserve">K28.1918       </t>
  </si>
  <si>
    <t>Giường Nội khoa loại 2 Hạng III - Khoa Tai - Mũi - Họng</t>
  </si>
  <si>
    <t xml:space="preserve">K31.1918       </t>
  </si>
  <si>
    <t>Giường Nội khoa loại 2 Hạng III - Khoa Vật lý trị liệu - Phục hồi chức năng</t>
  </si>
  <si>
    <t xml:space="preserve">K31.1924       </t>
  </si>
  <si>
    <t>Giường Nội khoa loại 3 Hạng III - Khoa Vật lý trị liệu - Phục hồi chức năng</t>
  </si>
  <si>
    <t>ngày</t>
  </si>
  <si>
    <t>50.000-150.000</t>
  </si>
  <si>
    <t>Siêu âm doppler xuyên sọ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</si>
</sst>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9" x14ac:knownFonts="1">
    <font>
      <sz val="11"/>
      <color theme="1"/>
      <name val="Calibri"/>
      <family val="2"/>
      <scheme val="minor"/>
    </font>
    <font>
      <b/>
      <sz val="10"/>
      <color rgb="FF000000"/>
      <name val="Calibri Light"/>
      <family val="1"/>
      <charset val="163"/>
      <scheme val="major"/>
    </font>
    <font>
      <b/>
      <sz val="10"/>
      <name val="Calibri Light"/>
      <family val="1"/>
      <charset val="163"/>
      <scheme val="major"/>
    </font>
    <font>
      <sz val="10"/>
      <color theme="1"/>
      <name val="Calibri Light"/>
      <family val="1"/>
      <charset val="163"/>
      <scheme val="major"/>
    </font>
    <font>
      <sz val="10"/>
      <color rgb="FF000000"/>
      <name val="Calibri Light"/>
      <family val="1"/>
      <charset val="163"/>
      <scheme val="major"/>
    </font>
    <font>
      <sz val="10"/>
      <name val="Calibri Light"/>
      <family val="1"/>
      <charset val="163"/>
      <scheme val="major"/>
    </font>
    <font>
      <sz val="9"/>
      <color indexed="81"/>
      <name val="Tahoma"/>
      <family val="2"/>
      <charset val="163"/>
    </font>
    <font>
      <b/>
      <sz val="9"/>
      <color indexed="81"/>
      <name val="Tahoma"/>
      <family val="2"/>
      <charset val="163"/>
    </font>
    <font>
      <sz val="10"/>
      <color rgb="FFFF0000"/>
      <name val="Calibri Light"/>
      <family val="1"/>
      <charset val="163"/>
      <scheme val="major"/>
    </font>
    <font>
      <b/>
      <sz val="14"/>
      <color rgb="FF000000"/>
      <name val="Calibri Light"/>
      <family val="1"/>
      <charset val="163"/>
      <scheme val="major"/>
    </font>
    <font>
      <b/>
      <sz val="10"/>
      <color theme="1"/>
      <name val="Calibri Light"/>
      <family val="1"/>
      <charset val="163"/>
      <scheme val="major"/>
    </font>
    <font>
      <b/>
      <sz val="10"/>
      <color rgb="FF000000"/>
      <name val="Calibri Light"/>
      <family val="2"/>
      <scheme val="major"/>
    </font>
    <font>
      <b/>
      <sz val="14"/>
      <color theme="1"/>
      <name val="Calibri Light"/>
      <family val="1"/>
      <charset val="163"/>
      <scheme val="major"/>
    </font>
    <font>
      <sz val="13"/>
      <color theme="1"/>
      <name val="Calibri Light"/>
      <family val="1"/>
      <charset val="163"/>
      <scheme val="major"/>
    </font>
    <font>
      <sz val="14"/>
      <color theme="1"/>
      <name val="Calibri Light"/>
      <family val="1"/>
      <charset val="163"/>
      <scheme val="major"/>
    </font>
    <font>
      <sz val="14"/>
      <color rgb="FF000000"/>
      <name val="Calibri Light"/>
      <family val="1"/>
      <charset val="163"/>
      <scheme val="major"/>
    </font>
    <font>
      <b/>
      <sz val="20"/>
      <color rgb="FF000000"/>
      <name val="Calibri Light"/>
      <family val="1"/>
      <charset val="163"/>
      <scheme val="major"/>
    </font>
    <font>
      <i/>
      <sz val="11"/>
      <color theme="1"/>
      <name val="Calibri Light"/>
      <family val="1"/>
      <charset val="163"/>
      <scheme val="major"/>
    </font>
    <font>
      <b/>
      <sz val="12"/>
      <color theme="1"/>
      <name val="Calibri Light"/>
      <family val="1"/>
      <charset val="163"/>
      <scheme val="major"/>
    </font>
    <font>
      <b/>
      <sz val="14"/>
      <name val="Calibri Light"/>
      <family val="1"/>
      <charset val="163"/>
      <scheme val="major"/>
    </font>
    <font>
      <sz val="11"/>
      <color theme="1"/>
      <name val="Calibri Light"/>
      <family val="1"/>
      <charset val="163"/>
      <scheme val="major"/>
    </font>
    <font>
      <b/>
      <sz val="15"/>
      <color theme="1"/>
      <name val="Calibri Light"/>
      <family val="1"/>
      <charset val="163"/>
      <scheme val="major"/>
    </font>
    <font>
      <b/>
      <sz val="60"/>
      <color theme="1"/>
      <name val="Calibri Light"/>
      <family val="1"/>
      <charset val="163"/>
      <scheme val="major"/>
    </font>
    <font>
      <b/>
      <sz val="25"/>
      <color theme="1"/>
      <name val="Calibri Light"/>
      <family val="1"/>
      <charset val="163"/>
      <scheme val="major"/>
    </font>
    <font>
      <sz val="14"/>
      <color rgb="FFFF0000"/>
      <name val="Calibri Light"/>
      <family val="1"/>
      <charset val="163"/>
      <scheme val="major"/>
    </font>
    <font>
      <sz val="14"/>
      <name val="Calibri Light"/>
      <family val="1"/>
      <charset val="163"/>
      <scheme val="major"/>
    </font>
    <font>
      <b/>
      <sz val="12"/>
      <name val="Calibri Light"/>
      <family val="1"/>
      <charset val="163"/>
      <scheme val="major"/>
    </font>
    <font>
      <i/>
      <sz val="11"/>
      <name val="Calibri Light"/>
      <family val="1"/>
      <charset val="163"/>
      <scheme val="major"/>
    </font>
    <font>
      <b/>
      <sz val="20"/>
      <name val="Calibri Light"/>
      <family val="1"/>
      <charset val="163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1">
    <xf numFmtId="0" fontId="0" fillId="0" borderId="0" xfId="0"/>
    <xf numFmtId="49" fontId="5" fillId="0" borderId="4" xfId="0" applyNumberFormat="1" applyFont="1" applyFill="1" applyBorder="1" applyAlignment="1">
      <alignment vertical="center" wrapText="1" readingOrder="1"/>
    </xf>
    <xf numFmtId="164" fontId="4" fillId="0" borderId="4" xfId="0" applyNumberFormat="1" applyFont="1" applyFill="1" applyBorder="1" applyAlignment="1">
      <alignment vertical="center" wrapText="1" readingOrder="1"/>
    </xf>
    <xf numFmtId="49" fontId="5" fillId="3" borderId="4" xfId="0" applyNumberFormat="1" applyFont="1" applyFill="1" applyBorder="1" applyAlignment="1">
      <alignment vertical="center" wrapText="1" readingOrder="1"/>
    </xf>
    <xf numFmtId="49" fontId="2" fillId="0" borderId="4" xfId="0" applyNumberFormat="1" applyFont="1" applyFill="1" applyBorder="1" applyAlignment="1">
      <alignment vertical="center" wrapText="1" readingOrder="1"/>
    </xf>
    <xf numFmtId="49" fontId="8" fillId="0" borderId="4" xfId="0" applyNumberFormat="1" applyFont="1" applyFill="1" applyBorder="1" applyAlignment="1">
      <alignment vertical="center" wrapText="1" readingOrder="1"/>
    </xf>
    <xf numFmtId="0" fontId="1" fillId="0" borderId="4" xfId="0" applyNumberFormat="1" applyFont="1" applyBorder="1" applyAlignment="1">
      <alignment vertical="center" wrapText="1" readingOrder="1"/>
    </xf>
    <xf numFmtId="0" fontId="1" fillId="0" borderId="4" xfId="0" applyNumberFormat="1" applyFont="1" applyBorder="1" applyAlignment="1">
      <alignment horizontal="center" vertical="center" wrapText="1" readingOrder="1"/>
    </xf>
    <xf numFmtId="49" fontId="1" fillId="0" borderId="4" xfId="0" applyNumberFormat="1" applyFont="1" applyBorder="1" applyAlignment="1">
      <alignment horizontal="center" vertical="center" wrapText="1" readingOrder="1"/>
    </xf>
    <xf numFmtId="49" fontId="1" fillId="0" borderId="4" xfId="0" applyNumberFormat="1" applyFont="1" applyBorder="1" applyAlignment="1">
      <alignment vertical="center" wrapText="1" readingOrder="1"/>
    </xf>
    <xf numFmtId="49" fontId="1" fillId="0" borderId="2" xfId="0" applyNumberFormat="1" applyFont="1" applyBorder="1" applyAlignment="1">
      <alignment vertical="center" wrapText="1" readingOrder="1"/>
    </xf>
    <xf numFmtId="49" fontId="4" fillId="0" borderId="4" xfId="0" applyNumberFormat="1" applyFont="1" applyBorder="1" applyAlignment="1">
      <alignment vertical="center" wrapText="1" readingOrder="1"/>
    </xf>
    <xf numFmtId="164" fontId="4" fillId="0" borderId="4" xfId="0" applyNumberFormat="1" applyFont="1" applyBorder="1" applyAlignment="1">
      <alignment vertical="center" wrapText="1" readingOrder="1"/>
    </xf>
    <xf numFmtId="49" fontId="4" fillId="0" borderId="2" xfId="0" applyNumberFormat="1" applyFont="1" applyBorder="1" applyAlignment="1">
      <alignment vertical="center" wrapText="1" readingOrder="1"/>
    </xf>
    <xf numFmtId="49" fontId="1" fillId="0" borderId="3" xfId="0" applyNumberFormat="1" applyFont="1" applyBorder="1" applyAlignment="1">
      <alignment vertical="center" wrapText="1" readingOrder="1"/>
    </xf>
    <xf numFmtId="49" fontId="4" fillId="0" borderId="5" xfId="0" applyNumberFormat="1" applyFont="1" applyBorder="1" applyAlignment="1">
      <alignment vertical="center" wrapText="1" readingOrder="1"/>
    </xf>
    <xf numFmtId="49" fontId="4" fillId="3" borderId="4" xfId="0" applyNumberFormat="1" applyFont="1" applyFill="1" applyBorder="1" applyAlignment="1">
      <alignment vertical="center" wrapText="1" readingOrder="1"/>
    </xf>
    <xf numFmtId="49" fontId="4" fillId="0" borderId="4" xfId="0" applyNumberFormat="1" applyFont="1" applyFill="1" applyBorder="1" applyAlignment="1">
      <alignment vertical="center" wrapText="1" readingOrder="1"/>
    </xf>
    <xf numFmtId="49" fontId="4" fillId="0" borderId="2" xfId="0" applyNumberFormat="1" applyFont="1" applyFill="1" applyBorder="1" applyAlignment="1">
      <alignment vertical="center" wrapText="1" readingOrder="1"/>
    </xf>
    <xf numFmtId="0" fontId="1" fillId="0" borderId="1" xfId="0" applyNumberFormat="1" applyFont="1" applyBorder="1" applyAlignment="1">
      <alignment horizontal="center" vertical="center" wrapText="1" readingOrder="1"/>
    </xf>
    <xf numFmtId="49" fontId="4" fillId="0" borderId="3" xfId="0" applyNumberFormat="1" applyFont="1" applyBorder="1" applyAlignment="1">
      <alignment vertical="center" wrapText="1" readingOrder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1" fontId="4" fillId="0" borderId="4" xfId="0" quotePrefix="1" applyNumberFormat="1" applyFont="1" applyBorder="1" applyAlignment="1">
      <alignment horizontal="right" vertical="center" wrapText="1" readingOrder="1"/>
    </xf>
    <xf numFmtId="49" fontId="4" fillId="2" borderId="4" xfId="0" applyNumberFormat="1" applyFont="1" applyFill="1" applyBorder="1" applyAlignment="1">
      <alignment vertical="center" wrapText="1" readingOrder="1"/>
    </xf>
    <xf numFmtId="164" fontId="4" fillId="2" borderId="4" xfId="0" applyNumberFormat="1" applyFont="1" applyFill="1" applyBorder="1" applyAlignment="1">
      <alignment vertical="center" wrapText="1" readingOrder="1"/>
    </xf>
    <xf numFmtId="49" fontId="4" fillId="2" borderId="2" xfId="0" applyNumberFormat="1" applyFont="1" applyFill="1" applyBorder="1" applyAlignment="1">
      <alignment vertical="center" wrapText="1" readingOrder="1"/>
    </xf>
    <xf numFmtId="0" fontId="3" fillId="2" borderId="0" xfId="0" applyFont="1" applyFill="1" applyAlignment="1">
      <alignment vertical="center"/>
    </xf>
    <xf numFmtId="164" fontId="3" fillId="0" borderId="4" xfId="0" applyNumberFormat="1" applyFont="1" applyBorder="1" applyAlignment="1">
      <alignment vertical="center"/>
    </xf>
    <xf numFmtId="49" fontId="1" fillId="4" borderId="4" xfId="0" applyNumberFormat="1" applyFont="1" applyFill="1" applyBorder="1" applyAlignment="1">
      <alignment horizontal="center" vertical="center" wrapText="1" readingOrder="1"/>
    </xf>
    <xf numFmtId="0" fontId="10" fillId="0" borderId="4" xfId="0" applyNumberFormat="1" applyFont="1" applyFill="1" applyBorder="1" applyAlignment="1">
      <alignment horizontal="center" vertical="center" wrapText="1" readingOrder="1"/>
    </xf>
    <xf numFmtId="49" fontId="10" fillId="0" borderId="4" xfId="0" applyNumberFormat="1" applyFont="1" applyFill="1" applyBorder="1" applyAlignment="1">
      <alignment vertical="center" wrapText="1" readingOrder="1"/>
    </xf>
    <xf numFmtId="49" fontId="3" fillId="0" borderId="4" xfId="0" applyNumberFormat="1" applyFont="1" applyFill="1" applyBorder="1" applyAlignment="1">
      <alignment vertical="center" wrapText="1" readingOrder="1"/>
    </xf>
    <xf numFmtId="0" fontId="3" fillId="0" borderId="5" xfId="0" applyFont="1" applyBorder="1" applyAlignment="1">
      <alignment vertical="center"/>
    </xf>
    <xf numFmtId="0" fontId="1" fillId="5" borderId="4" xfId="0" applyNumberFormat="1" applyFont="1" applyFill="1" applyBorder="1" applyAlignment="1">
      <alignment horizontal="center" vertical="center" wrapText="1" readingOrder="1"/>
    </xf>
    <xf numFmtId="49" fontId="1" fillId="5" borderId="4" xfId="0" applyNumberFormat="1" applyFont="1" applyFill="1" applyBorder="1" applyAlignment="1">
      <alignment vertical="center" wrapText="1" readingOrder="1"/>
    </xf>
    <xf numFmtId="164" fontId="4" fillId="5" borderId="4" xfId="0" applyNumberFormat="1" applyFont="1" applyFill="1" applyBorder="1" applyAlignment="1">
      <alignment vertical="center" wrapText="1" readingOrder="1"/>
    </xf>
    <xf numFmtId="0" fontId="3" fillId="5" borderId="4" xfId="0" applyFont="1" applyFill="1" applyBorder="1" applyAlignment="1">
      <alignment vertical="center"/>
    </xf>
    <xf numFmtId="0" fontId="1" fillId="0" borderId="6" xfId="0" applyNumberFormat="1" applyFont="1" applyBorder="1" applyAlignment="1">
      <alignment horizontal="center" vertical="center" wrapText="1" readingOrder="1"/>
    </xf>
    <xf numFmtId="49" fontId="1" fillId="0" borderId="6" xfId="0" applyNumberFormat="1" applyFont="1" applyBorder="1" applyAlignment="1">
      <alignment vertical="center" wrapText="1" readingOrder="1"/>
    </xf>
    <xf numFmtId="164" fontId="4" fillId="0" borderId="6" xfId="0" applyNumberFormat="1" applyFont="1" applyBorder="1" applyAlignment="1">
      <alignment vertical="center" wrapText="1" readingOrder="1"/>
    </xf>
    <xf numFmtId="164" fontId="4" fillId="0" borderId="6" xfId="0" applyNumberFormat="1" applyFont="1" applyFill="1" applyBorder="1" applyAlignment="1">
      <alignment vertical="center" wrapText="1" readingOrder="1"/>
    </xf>
    <xf numFmtId="164" fontId="4" fillId="2" borderId="6" xfId="0" applyNumberFormat="1" applyFont="1" applyFill="1" applyBorder="1" applyAlignment="1">
      <alignment vertical="center" wrapText="1" readingOrder="1"/>
    </xf>
    <xf numFmtId="0" fontId="3" fillId="0" borderId="6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49" fontId="1" fillId="0" borderId="5" xfId="0" applyNumberFormat="1" applyFont="1" applyBorder="1" applyAlignment="1">
      <alignment vertical="center" wrapText="1" readingOrder="1"/>
    </xf>
    <xf numFmtId="164" fontId="4" fillId="0" borderId="6" xfId="0" applyNumberFormat="1" applyFont="1" applyFill="1" applyBorder="1" applyAlignment="1">
      <alignment horizontal="right" vertical="center" wrapText="1" readingOrder="1"/>
    </xf>
    <xf numFmtId="164" fontId="4" fillId="0" borderId="4" xfId="0" applyNumberFormat="1" applyFont="1" applyBorder="1" applyAlignment="1">
      <alignment horizontal="right" vertical="center" wrapText="1" readingOrder="1"/>
    </xf>
    <xf numFmtId="164" fontId="4" fillId="5" borderId="4" xfId="0" applyNumberFormat="1" applyFont="1" applyFill="1" applyBorder="1" applyAlignment="1">
      <alignment horizontal="right" vertical="center" wrapText="1" readingOrder="1"/>
    </xf>
    <xf numFmtId="49" fontId="1" fillId="2" borderId="4" xfId="0" applyNumberFormat="1" applyFont="1" applyFill="1" applyBorder="1" applyAlignment="1">
      <alignment horizontal="center" vertical="center" wrapText="1" readingOrder="1"/>
    </xf>
    <xf numFmtId="49" fontId="2" fillId="2" borderId="4" xfId="0" applyNumberFormat="1" applyFont="1" applyFill="1" applyBorder="1" applyAlignment="1">
      <alignment vertical="center" wrapText="1" readingOrder="1"/>
    </xf>
    <xf numFmtId="49" fontId="3" fillId="2" borderId="4" xfId="0" applyNumberFormat="1" applyFont="1" applyFill="1" applyBorder="1" applyAlignment="1">
      <alignment vertical="center" wrapText="1" readingOrder="1"/>
    </xf>
    <xf numFmtId="49" fontId="11" fillId="2" borderId="4" xfId="0" applyNumberFormat="1" applyFont="1" applyFill="1" applyBorder="1" applyAlignment="1">
      <alignment vertical="center" wrapText="1" readingOrder="1"/>
    </xf>
    <xf numFmtId="1" fontId="4" fillId="2" borderId="4" xfId="0" quotePrefix="1" applyNumberFormat="1" applyFont="1" applyFill="1" applyBorder="1" applyAlignment="1">
      <alignment horizontal="right" vertical="center" wrapText="1" readingOrder="1"/>
    </xf>
    <xf numFmtId="49" fontId="4" fillId="2" borderId="0" xfId="0" applyNumberFormat="1" applyFont="1" applyFill="1" applyBorder="1" applyAlignment="1">
      <alignment vertical="center" wrapText="1" readingOrder="1"/>
    </xf>
    <xf numFmtId="49" fontId="4" fillId="2" borderId="5" xfId="0" applyNumberFormat="1" applyFont="1" applyFill="1" applyBorder="1" applyAlignment="1">
      <alignment vertical="center" wrapText="1" readingOrder="1"/>
    </xf>
    <xf numFmtId="0" fontId="3" fillId="2" borderId="4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 readingOrder="1"/>
    </xf>
    <xf numFmtId="49" fontId="4" fillId="2" borderId="4" xfId="0" applyNumberFormat="1" applyFont="1" applyFill="1" applyBorder="1" applyAlignment="1">
      <alignment horizontal="center" vertical="center" wrapText="1" readingOrder="1"/>
    </xf>
    <xf numFmtId="49" fontId="4" fillId="0" borderId="4" xfId="0" applyNumberFormat="1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12" fillId="0" borderId="4" xfId="0" applyNumberFormat="1" applyFont="1" applyFill="1" applyBorder="1" applyAlignment="1">
      <alignment horizontal="center" vertical="center" wrapText="1" readingOrder="1"/>
    </xf>
    <xf numFmtId="49" fontId="13" fillId="0" borderId="4" xfId="0" applyNumberFormat="1" applyFont="1" applyFill="1" applyBorder="1" applyAlignment="1">
      <alignment vertical="center" wrapText="1" readingOrder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9" fillId="0" borderId="4" xfId="0" applyNumberFormat="1" applyFont="1" applyBorder="1" applyAlignment="1">
      <alignment horizontal="center" vertical="center" wrapText="1" readingOrder="1"/>
    </xf>
    <xf numFmtId="0" fontId="9" fillId="0" borderId="6" xfId="0" applyNumberFormat="1" applyFont="1" applyBorder="1" applyAlignment="1">
      <alignment horizontal="center" vertical="center" wrapText="1" readingOrder="1"/>
    </xf>
    <xf numFmtId="0" fontId="9" fillId="0" borderId="1" xfId="0" applyNumberFormat="1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readingOrder="1"/>
    </xf>
    <xf numFmtId="0" fontId="9" fillId="0" borderId="2" xfId="0" applyNumberFormat="1" applyFont="1" applyBorder="1" applyAlignment="1">
      <alignment horizontal="center" vertical="center" wrapText="1" readingOrder="1"/>
    </xf>
    <xf numFmtId="49" fontId="9" fillId="0" borderId="4" xfId="0" applyNumberFormat="1" applyFont="1" applyBorder="1" applyAlignment="1">
      <alignment horizontal="center" vertical="center" wrapText="1" readingOrder="1"/>
    </xf>
    <xf numFmtId="49" fontId="9" fillId="0" borderId="4" xfId="0" applyNumberFormat="1" applyFont="1" applyBorder="1" applyAlignment="1">
      <alignment vertical="center" wrapText="1" readingOrder="1"/>
    </xf>
    <xf numFmtId="49" fontId="9" fillId="0" borderId="6" xfId="0" applyNumberFormat="1" applyFont="1" applyBorder="1" applyAlignment="1">
      <alignment vertical="center" wrapText="1" readingOrder="1"/>
    </xf>
    <xf numFmtId="49" fontId="9" fillId="0" borderId="2" xfId="0" applyNumberFormat="1" applyFont="1" applyBorder="1" applyAlignment="1">
      <alignment vertical="center" wrapText="1" readingOrder="1"/>
    </xf>
    <xf numFmtId="0" fontId="15" fillId="0" borderId="4" xfId="0" applyNumberFormat="1" applyFont="1" applyBorder="1" applyAlignment="1">
      <alignment horizontal="center" vertical="center" wrapText="1" readingOrder="1"/>
    </xf>
    <xf numFmtId="49" fontId="15" fillId="0" borderId="4" xfId="0" applyNumberFormat="1" applyFont="1" applyBorder="1" applyAlignment="1">
      <alignment vertical="center" wrapText="1" readingOrder="1"/>
    </xf>
    <xf numFmtId="49" fontId="14" fillId="0" borderId="4" xfId="0" applyNumberFormat="1" applyFont="1" applyFill="1" applyBorder="1" applyAlignment="1">
      <alignment vertical="center" wrapText="1" readingOrder="1"/>
    </xf>
    <xf numFmtId="49" fontId="15" fillId="0" borderId="4" xfId="0" applyNumberFormat="1" applyFont="1" applyBorder="1" applyAlignment="1">
      <alignment horizontal="center" vertical="center" wrapText="1" readingOrder="1"/>
    </xf>
    <xf numFmtId="164" fontId="15" fillId="0" borderId="4" xfId="0" applyNumberFormat="1" applyFont="1" applyBorder="1" applyAlignment="1">
      <alignment vertical="center" wrapText="1" readingOrder="1"/>
    </xf>
    <xf numFmtId="164" fontId="15" fillId="0" borderId="6" xfId="0" applyNumberFormat="1" applyFont="1" applyBorder="1" applyAlignment="1">
      <alignment vertical="center" wrapText="1" readingOrder="1"/>
    </xf>
    <xf numFmtId="49" fontId="15" fillId="0" borderId="2" xfId="0" applyNumberFormat="1" applyFont="1" applyBorder="1" applyAlignment="1">
      <alignment vertical="center" wrapText="1" readingOrder="1"/>
    </xf>
    <xf numFmtId="164" fontId="15" fillId="0" borderId="6" xfId="0" applyNumberFormat="1" applyFont="1" applyFill="1" applyBorder="1" applyAlignment="1">
      <alignment vertical="center" wrapText="1" readingOrder="1"/>
    </xf>
    <xf numFmtId="49" fontId="15" fillId="0" borderId="3" xfId="0" applyNumberFormat="1" applyFont="1" applyBorder="1" applyAlignment="1">
      <alignment vertical="center" wrapText="1" readingOrder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164" fontId="15" fillId="0" borderId="4" xfId="0" applyNumberFormat="1" applyFont="1" applyFill="1" applyBorder="1" applyAlignment="1">
      <alignment vertical="center" wrapText="1" readingOrder="1"/>
    </xf>
    <xf numFmtId="0" fontId="14" fillId="0" borderId="5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horizontal="center" vertical="center" wrapText="1" readingOrder="1"/>
    </xf>
    <xf numFmtId="49" fontId="9" fillId="0" borderId="4" xfId="0" applyNumberFormat="1" applyFont="1" applyFill="1" applyBorder="1" applyAlignment="1">
      <alignment vertical="center" wrapText="1" readingOrder="1"/>
    </xf>
    <xf numFmtId="0" fontId="14" fillId="0" borderId="4" xfId="0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horizontal="center" vertical="center" wrapText="1" readingOrder="1"/>
    </xf>
    <xf numFmtId="49" fontId="12" fillId="0" borderId="4" xfId="0" applyNumberFormat="1" applyFont="1" applyFill="1" applyBorder="1" applyAlignment="1">
      <alignment vertical="center" wrapText="1" readingOrder="1"/>
    </xf>
    <xf numFmtId="49" fontId="15" fillId="0" borderId="5" xfId="0" applyNumberFormat="1" applyFont="1" applyBorder="1" applyAlignment="1">
      <alignment vertical="center" wrapText="1" readingOrder="1"/>
    </xf>
    <xf numFmtId="49" fontId="15" fillId="0" borderId="2" xfId="0" applyNumberFormat="1" applyFont="1" applyFill="1" applyBorder="1" applyAlignment="1">
      <alignment vertical="center" wrapText="1" readingOrder="1"/>
    </xf>
    <xf numFmtId="164" fontId="15" fillId="0" borderId="4" xfId="0" applyNumberFormat="1" applyFont="1" applyBorder="1" applyAlignment="1">
      <alignment horizontal="right" vertical="center" wrapText="1" readingOrder="1"/>
    </xf>
    <xf numFmtId="164" fontId="15" fillId="0" borderId="4" xfId="0" applyNumberFormat="1" applyFont="1" applyFill="1" applyBorder="1" applyAlignment="1">
      <alignment horizontal="right" vertical="center" wrapText="1" readingOrder="1"/>
    </xf>
    <xf numFmtId="49" fontId="15" fillId="0" borderId="4" xfId="0" applyNumberFormat="1" applyFont="1" applyFill="1" applyBorder="1" applyAlignment="1">
      <alignment vertical="center" wrapText="1" readingOrder="1"/>
    </xf>
    <xf numFmtId="49" fontId="15" fillId="0" borderId="4" xfId="0" applyNumberFormat="1" applyFont="1" applyFill="1" applyBorder="1" applyAlignment="1">
      <alignment horizontal="center" vertical="center" wrapText="1" readingOrder="1"/>
    </xf>
    <xf numFmtId="49" fontId="9" fillId="0" borderId="6" xfId="0" applyNumberFormat="1" applyFont="1" applyFill="1" applyBorder="1" applyAlignment="1">
      <alignment vertical="center" wrapText="1" readingOrder="1"/>
    </xf>
    <xf numFmtId="49" fontId="9" fillId="0" borderId="5" xfId="0" applyNumberFormat="1" applyFont="1" applyFill="1" applyBorder="1" applyAlignment="1">
      <alignment vertical="center" wrapText="1" readingOrder="1"/>
    </xf>
    <xf numFmtId="49" fontId="15" fillId="0" borderId="5" xfId="0" applyNumberFormat="1" applyFont="1" applyFill="1" applyBorder="1" applyAlignment="1">
      <alignment vertical="center" wrapText="1" readingOrder="1"/>
    </xf>
    <xf numFmtId="49" fontId="9" fillId="0" borderId="2" xfId="0" applyNumberFormat="1" applyFont="1" applyFill="1" applyBorder="1" applyAlignment="1">
      <alignment vertical="center" wrapText="1" readingOrder="1"/>
    </xf>
    <xf numFmtId="1" fontId="15" fillId="0" borderId="4" xfId="0" quotePrefix="1" applyNumberFormat="1" applyFont="1" applyFill="1" applyBorder="1" applyAlignment="1">
      <alignment horizontal="right" vertical="center" wrapText="1" readingOrder="1"/>
    </xf>
    <xf numFmtId="0" fontId="15" fillId="0" borderId="4" xfId="0" applyNumberFormat="1" applyFont="1" applyFill="1" applyBorder="1" applyAlignment="1">
      <alignment horizontal="center" vertical="center" wrapText="1" readingOrder="1"/>
    </xf>
    <xf numFmtId="49" fontId="19" fillId="0" borderId="4" xfId="0" applyNumberFormat="1" applyFont="1" applyFill="1" applyBorder="1" applyAlignment="1">
      <alignment vertical="center" wrapText="1" readingOrder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left" vertical="center" wrapText="1" readingOrder="1"/>
    </xf>
    <xf numFmtId="49" fontId="15" fillId="0" borderId="2" xfId="0" applyNumberFormat="1" applyFont="1" applyBorder="1" applyAlignment="1">
      <alignment horizontal="center" vertical="center" wrapText="1" readingOrder="1"/>
    </xf>
    <xf numFmtId="49" fontId="15" fillId="0" borderId="2" xfId="0" applyNumberFormat="1" applyFont="1" applyBorder="1" applyAlignment="1">
      <alignment horizontal="left" vertical="center" wrapText="1" readingOrder="1"/>
    </xf>
    <xf numFmtId="49" fontId="15" fillId="0" borderId="3" xfId="0" applyNumberFormat="1" applyFont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2" fillId="0" borderId="6" xfId="0" applyNumberFormat="1" applyFont="1" applyFill="1" applyBorder="1" applyAlignment="1">
      <alignment horizontal="center" vertical="center" wrapText="1" readingOrder="1"/>
    </xf>
    <xf numFmtId="49" fontId="9" fillId="0" borderId="6" xfId="0" applyNumberFormat="1" applyFont="1" applyBorder="1" applyAlignment="1">
      <alignment horizontal="center" vertical="center" wrapText="1" readingOrder="1"/>
    </xf>
    <xf numFmtId="49" fontId="14" fillId="0" borderId="6" xfId="0" applyNumberFormat="1" applyFont="1" applyFill="1" applyBorder="1" applyAlignment="1">
      <alignment vertical="center" wrapText="1" readingOrder="1"/>
    </xf>
    <xf numFmtId="49" fontId="15" fillId="0" borderId="0" xfId="0" applyNumberFormat="1" applyFont="1" applyBorder="1" applyAlignment="1">
      <alignment vertical="center" wrapText="1" readingOrder="1"/>
    </xf>
    <xf numFmtId="49" fontId="15" fillId="0" borderId="6" xfId="0" applyNumberFormat="1" applyFont="1" applyBorder="1" applyAlignment="1">
      <alignment vertical="center" wrapText="1" readingOrder="1"/>
    </xf>
    <xf numFmtId="49" fontId="15" fillId="0" borderId="16" xfId="0" applyNumberFormat="1" applyFont="1" applyBorder="1" applyAlignment="1">
      <alignment vertical="center" wrapText="1" readingOrder="1"/>
    </xf>
    <xf numFmtId="49" fontId="15" fillId="0" borderId="16" xfId="0" applyNumberFormat="1" applyFont="1" applyBorder="1" applyAlignment="1">
      <alignment horizontal="left" vertical="center" wrapText="1" readingOrder="1"/>
    </xf>
    <xf numFmtId="0" fontId="9" fillId="0" borderId="17" xfId="0" applyNumberFormat="1" applyFont="1" applyBorder="1" applyAlignment="1">
      <alignment horizontal="center" vertical="center" wrapText="1" readingOrder="1"/>
    </xf>
    <xf numFmtId="0" fontId="9" fillId="0" borderId="17" xfId="0" applyNumberFormat="1" applyFont="1" applyFill="1" applyBorder="1" applyAlignment="1">
      <alignment horizontal="center" vertical="center" wrapText="1" readingOrder="1"/>
    </xf>
    <xf numFmtId="0" fontId="9" fillId="0" borderId="18" xfId="0" applyNumberFormat="1" applyFont="1" applyBorder="1" applyAlignment="1">
      <alignment horizontal="center" vertical="center" wrapText="1" readingOrder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/>
    </xf>
    <xf numFmtId="0" fontId="20" fillId="3" borderId="4" xfId="0" applyFont="1" applyFill="1" applyBorder="1" applyAlignment="1">
      <alignment vertical="center"/>
    </xf>
    <xf numFmtId="0" fontId="9" fillId="6" borderId="4" xfId="0" applyNumberFormat="1" applyFont="1" applyFill="1" applyBorder="1" applyAlignment="1">
      <alignment horizontal="center" vertical="center" wrapText="1" readingOrder="1"/>
    </xf>
    <xf numFmtId="0" fontId="12" fillId="6" borderId="4" xfId="0" applyNumberFormat="1" applyFont="1" applyFill="1" applyBorder="1" applyAlignment="1">
      <alignment horizontal="center" vertical="center" wrapText="1" readingOrder="1"/>
    </xf>
    <xf numFmtId="0" fontId="9" fillId="6" borderId="6" xfId="0" applyNumberFormat="1" applyFont="1" applyFill="1" applyBorder="1" applyAlignment="1">
      <alignment horizontal="center" vertical="center" wrapText="1" readingOrder="1"/>
    </xf>
    <xf numFmtId="0" fontId="9" fillId="6" borderId="0" xfId="0" applyNumberFormat="1" applyFont="1" applyFill="1" applyBorder="1" applyAlignment="1">
      <alignment horizontal="center" vertical="center" wrapText="1" readingOrder="1"/>
    </xf>
    <xf numFmtId="0" fontId="9" fillId="6" borderId="2" xfId="0" applyNumberFormat="1" applyFont="1" applyFill="1" applyBorder="1" applyAlignment="1">
      <alignment horizontal="center" vertical="center" wrapText="1" readingOrder="1"/>
    </xf>
    <xf numFmtId="0" fontId="14" fillId="6" borderId="0" xfId="0" applyFont="1" applyFill="1" applyAlignment="1">
      <alignment vertical="center"/>
    </xf>
    <xf numFmtId="0" fontId="12" fillId="6" borderId="6" xfId="0" applyNumberFormat="1" applyFont="1" applyFill="1" applyBorder="1" applyAlignment="1">
      <alignment horizontal="center" vertical="center" wrapText="1" readingOrder="1"/>
    </xf>
    <xf numFmtId="0" fontId="9" fillId="0" borderId="22" xfId="0" applyNumberFormat="1" applyFont="1" applyFill="1" applyBorder="1" applyAlignment="1">
      <alignment horizontal="center" vertical="center" wrapText="1" readingOrder="1"/>
    </xf>
    <xf numFmtId="0" fontId="14" fillId="7" borderId="0" xfId="0" applyFont="1" applyFill="1" applyAlignment="1">
      <alignment vertical="center"/>
    </xf>
    <xf numFmtId="0" fontId="9" fillId="7" borderId="20" xfId="0" applyNumberFormat="1" applyFont="1" applyFill="1" applyBorder="1" applyAlignment="1">
      <alignment horizontal="center" vertical="center" wrapText="1" readingOrder="1"/>
    </xf>
    <xf numFmtId="0" fontId="9" fillId="7" borderId="6" xfId="0" applyNumberFormat="1" applyFont="1" applyFill="1" applyBorder="1" applyAlignment="1">
      <alignment horizontal="center" vertical="center" wrapText="1" readingOrder="1"/>
    </xf>
    <xf numFmtId="49" fontId="9" fillId="7" borderId="6" xfId="0" applyNumberFormat="1" applyFont="1" applyFill="1" applyBorder="1" applyAlignment="1">
      <alignment vertical="center" wrapText="1" readingOrder="1"/>
    </xf>
    <xf numFmtId="164" fontId="15" fillId="7" borderId="6" xfId="0" applyNumberFormat="1" applyFont="1" applyFill="1" applyBorder="1" applyAlignment="1">
      <alignment vertical="center" wrapText="1" readingOrder="1"/>
    </xf>
    <xf numFmtId="164" fontId="15" fillId="7" borderId="6" xfId="0" applyNumberFormat="1" applyFont="1" applyFill="1" applyBorder="1" applyAlignment="1">
      <alignment horizontal="right" vertical="center" wrapText="1" readingOrder="1"/>
    </xf>
    <xf numFmtId="49" fontId="25" fillId="0" borderId="4" xfId="0" applyNumberFormat="1" applyFont="1" applyFill="1" applyBorder="1" applyAlignment="1">
      <alignment vertical="center" wrapText="1" readingOrder="1"/>
    </xf>
    <xf numFmtId="0" fontId="25" fillId="0" borderId="4" xfId="0" applyFont="1" applyFill="1" applyBorder="1" applyAlignment="1">
      <alignment vertical="center"/>
    </xf>
    <xf numFmtId="164" fontId="24" fillId="0" borderId="4" xfId="0" applyNumberFormat="1" applyFont="1" applyFill="1" applyBorder="1" applyAlignment="1">
      <alignment vertical="center" wrapText="1" readingOrder="1"/>
    </xf>
    <xf numFmtId="164" fontId="25" fillId="0" borderId="4" xfId="0" applyNumberFormat="1" applyFont="1" applyFill="1" applyBorder="1" applyAlignment="1">
      <alignment vertical="center" wrapText="1" readingOrder="1"/>
    </xf>
    <xf numFmtId="0" fontId="25" fillId="0" borderId="0" xfId="0" applyFont="1" applyAlignment="1">
      <alignment vertical="center"/>
    </xf>
    <xf numFmtId="0" fontId="19" fillId="0" borderId="4" xfId="0" applyNumberFormat="1" applyFont="1" applyBorder="1" applyAlignment="1">
      <alignment horizontal="center" vertical="center" wrapText="1" readingOrder="1"/>
    </xf>
    <xf numFmtId="49" fontId="19" fillId="0" borderId="4" xfId="0" applyNumberFormat="1" applyFont="1" applyBorder="1" applyAlignment="1">
      <alignment vertical="center" wrapText="1" readingOrder="1"/>
    </xf>
    <xf numFmtId="164" fontId="25" fillId="0" borderId="4" xfId="0" applyNumberFormat="1" applyFont="1" applyBorder="1" applyAlignment="1">
      <alignment vertical="center" wrapText="1" readingOrder="1"/>
    </xf>
    <xf numFmtId="164" fontId="25" fillId="0" borderId="6" xfId="0" applyNumberFormat="1" applyFont="1" applyBorder="1" applyAlignment="1">
      <alignment vertical="center" wrapText="1" readingOrder="1"/>
    </xf>
    <xf numFmtId="0" fontId="19" fillId="0" borderId="17" xfId="0" applyNumberFormat="1" applyFont="1" applyBorder="1" applyAlignment="1">
      <alignment horizontal="center" vertical="center" wrapText="1" readingOrder="1"/>
    </xf>
    <xf numFmtId="164" fontId="14" fillId="0" borderId="4" xfId="0" applyNumberFormat="1" applyFont="1" applyFill="1" applyBorder="1" applyAlignment="1">
      <alignment vertical="center"/>
    </xf>
    <xf numFmtId="164" fontId="25" fillId="0" borderId="4" xfId="0" applyNumberFormat="1" applyFont="1" applyFill="1" applyBorder="1" applyAlignment="1">
      <alignment horizontal="right" vertical="center" wrapText="1" readingOrder="1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0" fontId="19" fillId="0" borderId="4" xfId="0" applyNumberFormat="1" applyFont="1" applyFill="1" applyBorder="1" applyAlignment="1">
      <alignment horizontal="center" vertical="center" wrapText="1" readingOrder="1"/>
    </xf>
    <xf numFmtId="0" fontId="19" fillId="0" borderId="6" xfId="0" applyNumberFormat="1" applyFont="1" applyFill="1" applyBorder="1" applyAlignment="1">
      <alignment horizontal="center"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25" fillId="0" borderId="0" xfId="0" applyFont="1" applyFill="1" applyAlignment="1">
      <alignment horizontal="center" vertical="center" readingOrder="1"/>
    </xf>
    <xf numFmtId="0" fontId="19" fillId="0" borderId="2" xfId="0" applyNumberFormat="1" applyFont="1" applyFill="1" applyBorder="1" applyAlignment="1">
      <alignment horizontal="center" vertical="center" wrapText="1" readingOrder="1"/>
    </xf>
    <xf numFmtId="49" fontId="19" fillId="0" borderId="4" xfId="0" applyNumberFormat="1" applyFont="1" applyFill="1" applyBorder="1" applyAlignment="1">
      <alignment horizontal="center" vertical="center" wrapText="1" readingOrder="1"/>
    </xf>
    <xf numFmtId="49" fontId="19" fillId="0" borderId="6" xfId="0" applyNumberFormat="1" applyFont="1" applyFill="1" applyBorder="1" applyAlignment="1">
      <alignment vertical="center" wrapText="1" readingOrder="1"/>
    </xf>
    <xf numFmtId="49" fontId="19" fillId="0" borderId="2" xfId="0" applyNumberFormat="1" applyFont="1" applyFill="1" applyBorder="1" applyAlignment="1">
      <alignment vertical="center" wrapText="1" readingOrder="1"/>
    </xf>
    <xf numFmtId="0" fontId="25" fillId="0" borderId="4" xfId="0" applyNumberFormat="1" applyFont="1" applyFill="1" applyBorder="1" applyAlignment="1">
      <alignment horizontal="center" vertical="center" wrapText="1" readingOrder="1"/>
    </xf>
    <xf numFmtId="49" fontId="25" fillId="0" borderId="4" xfId="0" applyNumberFormat="1" applyFont="1" applyFill="1" applyBorder="1" applyAlignment="1">
      <alignment horizontal="center" vertical="center" wrapText="1" readingOrder="1"/>
    </xf>
    <xf numFmtId="1" fontId="25" fillId="0" borderId="4" xfId="0" quotePrefix="1" applyNumberFormat="1" applyFont="1" applyFill="1" applyBorder="1" applyAlignment="1">
      <alignment horizontal="right" vertical="center" wrapText="1" readingOrder="1"/>
    </xf>
    <xf numFmtId="164" fontId="25" fillId="0" borderId="6" xfId="0" applyNumberFormat="1" applyFont="1" applyFill="1" applyBorder="1" applyAlignment="1">
      <alignment vertical="center" wrapText="1" readingOrder="1"/>
    </xf>
    <xf numFmtId="49" fontId="25" fillId="0" borderId="2" xfId="0" applyNumberFormat="1" applyFont="1" applyFill="1" applyBorder="1" applyAlignment="1">
      <alignment vertical="center" wrapText="1" readingOrder="1"/>
    </xf>
    <xf numFmtId="164" fontId="25" fillId="0" borderId="6" xfId="0" applyNumberFormat="1" applyFont="1" applyFill="1" applyBorder="1" applyAlignment="1">
      <alignment horizontal="right" vertical="center" wrapText="1" readingOrder="1"/>
    </xf>
    <xf numFmtId="0" fontId="25" fillId="0" borderId="4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49" fontId="25" fillId="0" borderId="2" xfId="0" applyNumberFormat="1" applyFont="1" applyBorder="1" applyAlignment="1">
      <alignment vertical="center" wrapText="1" readingOrder="1"/>
    </xf>
    <xf numFmtId="49" fontId="25" fillId="0" borderId="2" xfId="0" applyNumberFormat="1" applyFont="1" applyBorder="1" applyAlignment="1">
      <alignment horizontal="center" vertical="center" wrapText="1" readingOrder="1"/>
    </xf>
    <xf numFmtId="164" fontId="25" fillId="0" borderId="2" xfId="0" applyNumberFormat="1" applyFont="1" applyBorder="1" applyAlignment="1">
      <alignment vertical="center" wrapText="1" readingOrder="1"/>
    </xf>
    <xf numFmtId="0" fontId="25" fillId="0" borderId="8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right" vertical="center"/>
    </xf>
    <xf numFmtId="0" fontId="19" fillId="0" borderId="4" xfId="0" applyNumberFormat="1" applyFont="1" applyFill="1" applyBorder="1" applyAlignment="1">
      <alignment horizontal="right" vertical="center" wrapText="1" readingOrder="1"/>
    </xf>
    <xf numFmtId="0" fontId="19" fillId="0" borderId="4" xfId="0" applyNumberFormat="1" applyFont="1" applyFill="1" applyBorder="1" applyAlignment="1">
      <alignment horizontal="left" vertical="center" wrapText="1" readingOrder="1"/>
    </xf>
    <xf numFmtId="49" fontId="25" fillId="0" borderId="4" xfId="0" applyNumberFormat="1" applyFont="1" applyFill="1" applyBorder="1" applyAlignment="1">
      <alignment horizontal="left" vertical="center" wrapText="1" readingOrder="1"/>
    </xf>
    <xf numFmtId="49" fontId="25" fillId="0" borderId="2" xfId="0" applyNumberFormat="1" applyFont="1" applyBorder="1" applyAlignment="1">
      <alignment horizontal="left" vertical="center" wrapText="1" readingOrder="1"/>
    </xf>
    <xf numFmtId="0" fontId="25" fillId="0" borderId="4" xfId="0" applyNumberFormat="1" applyFont="1" applyFill="1" applyBorder="1" applyAlignment="1">
      <alignment horizontal="left" vertical="center" wrapText="1" readingOrder="1"/>
    </xf>
    <xf numFmtId="0" fontId="25" fillId="0" borderId="6" xfId="0" applyNumberFormat="1" applyFont="1" applyFill="1" applyBorder="1" applyAlignment="1">
      <alignment horizontal="center" vertical="center" wrapText="1" readingOrder="1"/>
    </xf>
    <xf numFmtId="0" fontId="25" fillId="0" borderId="2" xfId="0" applyNumberFormat="1" applyFont="1" applyFill="1" applyBorder="1" applyAlignment="1">
      <alignment horizontal="center" vertical="center" wrapText="1" readingOrder="1"/>
    </xf>
    <xf numFmtId="164" fontId="19" fillId="0" borderId="4" xfId="0" applyNumberFormat="1" applyFont="1" applyFill="1" applyBorder="1" applyAlignment="1">
      <alignment horizontal="right" vertical="center" wrapText="1" readingOrder="1"/>
    </xf>
    <xf numFmtId="0" fontId="19" fillId="0" borderId="0" xfId="0" applyFont="1" applyFill="1" applyAlignment="1">
      <alignment vertical="center"/>
    </xf>
    <xf numFmtId="49" fontId="19" fillId="0" borderId="5" xfId="0" applyNumberFormat="1" applyFont="1" applyFill="1" applyBorder="1" applyAlignment="1">
      <alignment vertical="center" wrapText="1" readingOrder="1"/>
    </xf>
    <xf numFmtId="49" fontId="19" fillId="0" borderId="4" xfId="0" applyNumberFormat="1" applyFont="1" applyFill="1" applyBorder="1" applyAlignment="1">
      <alignment horizontal="left" vertical="center" wrapText="1" readingOrder="1"/>
    </xf>
    <xf numFmtId="49" fontId="25" fillId="0" borderId="5" xfId="0" applyNumberFormat="1" applyFont="1" applyFill="1" applyBorder="1" applyAlignment="1">
      <alignment vertical="center" wrapText="1" readingOrder="1"/>
    </xf>
    <xf numFmtId="164" fontId="25" fillId="0" borderId="0" xfId="0" applyNumberFormat="1" applyFont="1" applyFill="1" applyAlignment="1">
      <alignment vertical="center"/>
    </xf>
    <xf numFmtId="1" fontId="25" fillId="0" borderId="6" xfId="0" quotePrefix="1" applyNumberFormat="1" applyFont="1" applyFill="1" applyBorder="1" applyAlignment="1">
      <alignment horizontal="right" vertical="center" wrapText="1" readingOrder="1"/>
    </xf>
    <xf numFmtId="0" fontId="25" fillId="0" borderId="0" xfId="0" applyFont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 readingOrder="1"/>
    </xf>
    <xf numFmtId="0" fontId="19" fillId="0" borderId="2" xfId="0" applyNumberFormat="1" applyFont="1" applyBorder="1" applyAlignment="1">
      <alignment horizontal="center" vertical="center" wrapText="1" readingOrder="1"/>
    </xf>
    <xf numFmtId="49" fontId="19" fillId="0" borderId="4" xfId="0" applyNumberFormat="1" applyFont="1" applyBorder="1" applyAlignment="1">
      <alignment horizontal="center" vertical="center" wrapText="1" readingOrder="1"/>
    </xf>
    <xf numFmtId="49" fontId="19" fillId="0" borderId="2" xfId="0" applyNumberFormat="1" applyFont="1" applyBorder="1" applyAlignment="1">
      <alignment vertical="center" wrapText="1" readingOrder="1"/>
    </xf>
    <xf numFmtId="0" fontId="25" fillId="0" borderId="4" xfId="0" applyNumberFormat="1" applyFont="1" applyBorder="1" applyAlignment="1">
      <alignment horizontal="center" vertical="center" wrapText="1" readingOrder="1"/>
    </xf>
    <xf numFmtId="49" fontId="25" fillId="0" borderId="4" xfId="0" applyNumberFormat="1" applyFont="1" applyBorder="1" applyAlignment="1">
      <alignment vertical="center" wrapText="1" readingOrder="1"/>
    </xf>
    <xf numFmtId="49" fontId="25" fillId="0" borderId="4" xfId="0" applyNumberFormat="1" applyFont="1" applyBorder="1" applyAlignment="1">
      <alignment horizontal="center" vertical="center" wrapText="1" readingOrder="1"/>
    </xf>
    <xf numFmtId="1" fontId="25" fillId="0" borderId="4" xfId="0" quotePrefix="1" applyNumberFormat="1" applyFont="1" applyBorder="1" applyAlignment="1">
      <alignment horizontal="right" vertical="center" wrapText="1" readingOrder="1"/>
    </xf>
    <xf numFmtId="49" fontId="25" fillId="2" borderId="4" xfId="0" applyNumberFormat="1" applyFont="1" applyFill="1" applyBorder="1" applyAlignment="1">
      <alignment vertical="center" wrapText="1" readingOrder="1"/>
    </xf>
    <xf numFmtId="49" fontId="25" fillId="2" borderId="4" xfId="0" applyNumberFormat="1" applyFont="1" applyFill="1" applyBorder="1" applyAlignment="1">
      <alignment horizontal="center" vertical="center" wrapText="1" readingOrder="1"/>
    </xf>
    <xf numFmtId="164" fontId="25" fillId="2" borderId="4" xfId="0" applyNumberFormat="1" applyFont="1" applyFill="1" applyBorder="1" applyAlignment="1">
      <alignment vertical="center" wrapText="1" readingOrder="1"/>
    </xf>
    <xf numFmtId="49" fontId="25" fillId="2" borderId="2" xfId="0" applyNumberFormat="1" applyFont="1" applyFill="1" applyBorder="1" applyAlignment="1">
      <alignment vertical="center" wrapText="1" readingOrder="1"/>
    </xf>
    <xf numFmtId="0" fontId="25" fillId="2" borderId="0" xfId="0" applyFont="1" applyFill="1" applyAlignment="1">
      <alignment vertical="center"/>
    </xf>
    <xf numFmtId="49" fontId="25" fillId="0" borderId="15" xfId="0" applyNumberFormat="1" applyFont="1" applyBorder="1" applyAlignment="1">
      <alignment vertical="center" wrapText="1" readingOrder="1"/>
    </xf>
    <xf numFmtId="0" fontId="9" fillId="0" borderId="0" xfId="0" applyNumberFormat="1" applyFont="1" applyAlignment="1">
      <alignment horizontal="center" vertical="center" wrapText="1" readingOrder="1"/>
    </xf>
    <xf numFmtId="49" fontId="1" fillId="2" borderId="9" xfId="0" applyNumberFormat="1" applyFont="1" applyFill="1" applyBorder="1" applyAlignment="1">
      <alignment horizontal="center" vertical="center" wrapText="1" readingOrder="1"/>
    </xf>
    <xf numFmtId="49" fontId="1" fillId="2" borderId="10" xfId="0" applyNumberFormat="1" applyFont="1" applyFill="1" applyBorder="1" applyAlignment="1">
      <alignment horizontal="center" vertical="center" wrapText="1" readingOrder="1"/>
    </xf>
    <xf numFmtId="49" fontId="1" fillId="2" borderId="11" xfId="0" applyNumberFormat="1" applyFont="1" applyFill="1" applyBorder="1" applyAlignment="1">
      <alignment horizontal="center" vertical="center" wrapText="1" readingOrder="1"/>
    </xf>
    <xf numFmtId="0" fontId="16" fillId="0" borderId="0" xfId="0" applyNumberFormat="1" applyFont="1" applyAlignment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8" fillId="0" borderId="0" xfId="0" applyNumberFormat="1" applyFont="1" applyAlignment="1">
      <alignment horizontal="center" vertical="center" wrapText="1" readingOrder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NumberFormat="1" applyFont="1" applyFill="1" applyAlignment="1">
      <alignment horizontal="center" vertical="center" wrapText="1" readingOrder="1"/>
    </xf>
    <xf numFmtId="49" fontId="19" fillId="0" borderId="19" xfId="0" applyNumberFormat="1" applyFont="1" applyFill="1" applyBorder="1" applyAlignment="1">
      <alignment horizontal="center" vertical="center" wrapText="1" readingOrder="1"/>
    </xf>
    <xf numFmtId="49" fontId="19" fillId="0" borderId="3" xfId="0" applyNumberFormat="1" applyFont="1" applyFill="1" applyBorder="1" applyAlignment="1">
      <alignment horizontal="center" vertical="center" wrapText="1" readingOrder="1"/>
    </xf>
    <xf numFmtId="49" fontId="19" fillId="0" borderId="2" xfId="0" applyNumberFormat="1" applyFont="1" applyFill="1" applyBorder="1" applyAlignment="1">
      <alignment horizontal="center" vertical="center" wrapText="1" readingOrder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49" fontId="9" fillId="0" borderId="19" xfId="0" applyNumberFormat="1" applyFont="1" applyFill="1" applyBorder="1" applyAlignment="1">
      <alignment horizontal="center" vertical="center" wrapText="1" readingOrder="1"/>
    </xf>
    <xf numFmtId="49" fontId="9" fillId="0" borderId="3" xfId="0" applyNumberFormat="1" applyFont="1" applyFill="1" applyBorder="1" applyAlignment="1">
      <alignment horizontal="center" vertical="center" wrapText="1" readingOrder="1"/>
    </xf>
    <xf numFmtId="49" fontId="9" fillId="0" borderId="2" xfId="0" applyNumberFormat="1" applyFont="1" applyFill="1" applyBorder="1" applyAlignment="1">
      <alignment horizontal="center" vertical="center" wrapText="1" readingOrder="1"/>
    </xf>
    <xf numFmtId="0" fontId="12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123825</xdr:colOff>
      <xdr:row>136</xdr:row>
      <xdr:rowOff>123825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22250400"/>
          <a:ext cx="123825" cy="123825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200</xdr:row>
      <xdr:rowOff>0</xdr:rowOff>
    </xdr:from>
    <xdr:ext cx="123825" cy="12382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26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201</xdr:row>
      <xdr:rowOff>0</xdr:rowOff>
    </xdr:from>
    <xdr:ext cx="123825" cy="123825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334232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256</xdr:row>
      <xdr:rowOff>0</xdr:rowOff>
    </xdr:from>
    <xdr:ext cx="123825" cy="123825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52437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256</xdr:row>
      <xdr:rowOff>0</xdr:rowOff>
    </xdr:from>
    <xdr:ext cx="123825" cy="123825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52437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256</xdr:row>
      <xdr:rowOff>0</xdr:rowOff>
    </xdr:from>
    <xdr:ext cx="123825" cy="123825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52437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256</xdr:row>
      <xdr:rowOff>0</xdr:rowOff>
    </xdr:from>
    <xdr:ext cx="123825" cy="123825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52437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256</xdr:row>
      <xdr:rowOff>0</xdr:rowOff>
    </xdr:from>
    <xdr:ext cx="123825" cy="123825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52437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256</xdr:row>
      <xdr:rowOff>0</xdr:rowOff>
    </xdr:from>
    <xdr:ext cx="123825" cy="123825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52437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256</xdr:row>
      <xdr:rowOff>0</xdr:rowOff>
    </xdr:from>
    <xdr:ext cx="123825" cy="123825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52437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256</xdr:row>
      <xdr:rowOff>0</xdr:rowOff>
    </xdr:from>
    <xdr:ext cx="123825" cy="123825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52437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256</xdr:row>
      <xdr:rowOff>0</xdr:rowOff>
    </xdr:from>
    <xdr:ext cx="123825" cy="123825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52437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256</xdr:row>
      <xdr:rowOff>0</xdr:rowOff>
    </xdr:from>
    <xdr:ext cx="123825" cy="123825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52437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256</xdr:row>
      <xdr:rowOff>0</xdr:rowOff>
    </xdr:from>
    <xdr:ext cx="123825" cy="123825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52437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256</xdr:row>
      <xdr:rowOff>0</xdr:rowOff>
    </xdr:from>
    <xdr:ext cx="123825" cy="123825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52437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256</xdr:row>
      <xdr:rowOff>0</xdr:rowOff>
    </xdr:from>
    <xdr:ext cx="123825" cy="123825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52437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256</xdr:row>
      <xdr:rowOff>0</xdr:rowOff>
    </xdr:from>
    <xdr:ext cx="123825" cy="123825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52437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0</xdr:rowOff>
    </xdr:from>
    <xdr:ext cx="123825" cy="123825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44596050"/>
          <a:ext cx="123825" cy="123825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704</xdr:row>
      <xdr:rowOff>0</xdr:rowOff>
    </xdr:from>
    <xdr:to>
      <xdr:col>7</xdr:col>
      <xdr:colOff>123825</xdr:colOff>
      <xdr:row>704</xdr:row>
      <xdr:rowOff>123825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0416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123825</xdr:colOff>
      <xdr:row>704</xdr:row>
      <xdr:rowOff>123825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0416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123825</xdr:colOff>
      <xdr:row>704</xdr:row>
      <xdr:rowOff>123825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0416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123825</xdr:colOff>
      <xdr:row>704</xdr:row>
      <xdr:rowOff>123825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0416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123825</xdr:colOff>
      <xdr:row>704</xdr:row>
      <xdr:rowOff>123825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0416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123825</xdr:colOff>
      <xdr:row>704</xdr:row>
      <xdr:rowOff>123825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0416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123825</xdr:colOff>
      <xdr:row>704</xdr:row>
      <xdr:rowOff>123825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0416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123825</xdr:colOff>
      <xdr:row>704</xdr:row>
      <xdr:rowOff>123825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0416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123825</xdr:colOff>
      <xdr:row>704</xdr:row>
      <xdr:rowOff>123825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0416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123825</xdr:colOff>
      <xdr:row>704</xdr:row>
      <xdr:rowOff>123825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0416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123825</xdr:colOff>
      <xdr:row>704</xdr:row>
      <xdr:rowOff>123825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0416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665</xdr:row>
      <xdr:rowOff>0</xdr:rowOff>
    </xdr:from>
    <xdr:to>
      <xdr:col>7</xdr:col>
      <xdr:colOff>123825</xdr:colOff>
      <xdr:row>665</xdr:row>
      <xdr:rowOff>123825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3291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665</xdr:row>
      <xdr:rowOff>0</xdr:rowOff>
    </xdr:from>
    <xdr:to>
      <xdr:col>7</xdr:col>
      <xdr:colOff>123825</xdr:colOff>
      <xdr:row>665</xdr:row>
      <xdr:rowOff>123825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3291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665</xdr:row>
      <xdr:rowOff>0</xdr:rowOff>
    </xdr:from>
    <xdr:to>
      <xdr:col>7</xdr:col>
      <xdr:colOff>123825</xdr:colOff>
      <xdr:row>665</xdr:row>
      <xdr:rowOff>123825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3291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665</xdr:row>
      <xdr:rowOff>0</xdr:rowOff>
    </xdr:from>
    <xdr:to>
      <xdr:col>7</xdr:col>
      <xdr:colOff>123825</xdr:colOff>
      <xdr:row>665</xdr:row>
      <xdr:rowOff>123825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3291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665</xdr:row>
      <xdr:rowOff>0</xdr:rowOff>
    </xdr:from>
    <xdr:to>
      <xdr:col>7</xdr:col>
      <xdr:colOff>123825</xdr:colOff>
      <xdr:row>665</xdr:row>
      <xdr:rowOff>123825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3291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665</xdr:row>
      <xdr:rowOff>0</xdr:rowOff>
    </xdr:from>
    <xdr:to>
      <xdr:col>7</xdr:col>
      <xdr:colOff>123825</xdr:colOff>
      <xdr:row>665</xdr:row>
      <xdr:rowOff>123825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3291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665</xdr:row>
      <xdr:rowOff>0</xdr:rowOff>
    </xdr:from>
    <xdr:to>
      <xdr:col>7</xdr:col>
      <xdr:colOff>123825</xdr:colOff>
      <xdr:row>665</xdr:row>
      <xdr:rowOff>123825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3291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665</xdr:row>
      <xdr:rowOff>0</xdr:rowOff>
    </xdr:from>
    <xdr:to>
      <xdr:col>7</xdr:col>
      <xdr:colOff>123825</xdr:colOff>
      <xdr:row>665</xdr:row>
      <xdr:rowOff>123825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3291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665</xdr:row>
      <xdr:rowOff>0</xdr:rowOff>
    </xdr:from>
    <xdr:to>
      <xdr:col>7</xdr:col>
      <xdr:colOff>123825</xdr:colOff>
      <xdr:row>665</xdr:row>
      <xdr:rowOff>123825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3291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665</xdr:row>
      <xdr:rowOff>0</xdr:rowOff>
    </xdr:from>
    <xdr:to>
      <xdr:col>7</xdr:col>
      <xdr:colOff>123825</xdr:colOff>
      <xdr:row>665</xdr:row>
      <xdr:rowOff>123825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3291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123825</xdr:colOff>
      <xdr:row>678</xdr:row>
      <xdr:rowOff>123825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572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123825</xdr:colOff>
      <xdr:row>678</xdr:row>
      <xdr:rowOff>123825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572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123825</xdr:colOff>
      <xdr:row>678</xdr:row>
      <xdr:rowOff>123825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572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123825</xdr:colOff>
      <xdr:row>678</xdr:row>
      <xdr:rowOff>123825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572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123825</xdr:colOff>
      <xdr:row>678</xdr:row>
      <xdr:rowOff>123825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572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123825</xdr:colOff>
      <xdr:row>678</xdr:row>
      <xdr:rowOff>123825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572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123825</xdr:colOff>
      <xdr:row>678</xdr:row>
      <xdr:rowOff>123825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572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123825</xdr:colOff>
      <xdr:row>678</xdr:row>
      <xdr:rowOff>123825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572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123825</xdr:colOff>
      <xdr:row>678</xdr:row>
      <xdr:rowOff>123825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572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123825</xdr:colOff>
      <xdr:row>678</xdr:row>
      <xdr:rowOff>123825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572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123825</xdr:colOff>
      <xdr:row>678</xdr:row>
      <xdr:rowOff>123825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572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123825</xdr:colOff>
      <xdr:row>678</xdr:row>
      <xdr:rowOff>123825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572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123825</xdr:colOff>
      <xdr:row>678</xdr:row>
      <xdr:rowOff>123825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572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123825</xdr:colOff>
      <xdr:row>678</xdr:row>
      <xdr:rowOff>123825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572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123825</xdr:colOff>
      <xdr:row>678</xdr:row>
      <xdr:rowOff>123825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572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123825</xdr:colOff>
      <xdr:row>710</xdr:row>
      <xdr:rowOff>123825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1549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623</xdr:row>
      <xdr:rowOff>0</xdr:rowOff>
    </xdr:from>
    <xdr:to>
      <xdr:col>7</xdr:col>
      <xdr:colOff>123825</xdr:colOff>
      <xdr:row>623</xdr:row>
      <xdr:rowOff>123825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5195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629</xdr:row>
      <xdr:rowOff>0</xdr:rowOff>
    </xdr:from>
    <xdr:to>
      <xdr:col>7</xdr:col>
      <xdr:colOff>123825</xdr:colOff>
      <xdr:row>629</xdr:row>
      <xdr:rowOff>123825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16490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659</xdr:row>
      <xdr:rowOff>0</xdr:rowOff>
    </xdr:from>
    <xdr:to>
      <xdr:col>7</xdr:col>
      <xdr:colOff>123825</xdr:colOff>
      <xdr:row>659</xdr:row>
      <xdr:rowOff>123825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21834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123825</xdr:colOff>
      <xdr:row>740</xdr:row>
      <xdr:rowOff>123825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67313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123825</xdr:colOff>
      <xdr:row>740</xdr:row>
      <xdr:rowOff>123825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67313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123825</xdr:colOff>
      <xdr:row>740</xdr:row>
      <xdr:rowOff>123825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67313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123825</xdr:colOff>
      <xdr:row>740</xdr:row>
      <xdr:rowOff>123825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67313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123825</xdr:colOff>
      <xdr:row>740</xdr:row>
      <xdr:rowOff>123825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367313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123825</xdr:colOff>
      <xdr:row>791</xdr:row>
      <xdr:rowOff>123825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479042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123825</xdr:colOff>
      <xdr:row>791</xdr:row>
      <xdr:rowOff>123825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479042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123825</xdr:colOff>
      <xdr:row>791</xdr:row>
      <xdr:rowOff>123825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479042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123825</xdr:colOff>
      <xdr:row>791</xdr:row>
      <xdr:rowOff>123825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479042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123825</xdr:colOff>
      <xdr:row>791</xdr:row>
      <xdr:rowOff>123825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479042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123825</xdr:colOff>
      <xdr:row>791</xdr:row>
      <xdr:rowOff>123825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479042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123825</xdr:colOff>
      <xdr:row>791</xdr:row>
      <xdr:rowOff>123825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479042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123825</xdr:colOff>
      <xdr:row>791</xdr:row>
      <xdr:rowOff>123825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479042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123825</xdr:colOff>
      <xdr:row>791</xdr:row>
      <xdr:rowOff>123825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479042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123825</xdr:colOff>
      <xdr:row>791</xdr:row>
      <xdr:rowOff>123825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479042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123825</xdr:colOff>
      <xdr:row>791</xdr:row>
      <xdr:rowOff>123825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479042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123825</xdr:colOff>
      <xdr:row>791</xdr:row>
      <xdr:rowOff>123825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479042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123825</xdr:colOff>
      <xdr:row>791</xdr:row>
      <xdr:rowOff>123825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479042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123825</xdr:colOff>
      <xdr:row>791</xdr:row>
      <xdr:rowOff>123825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479042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123825</xdr:colOff>
      <xdr:row>791</xdr:row>
      <xdr:rowOff>123825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479042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123825</xdr:colOff>
      <xdr:row>791</xdr:row>
      <xdr:rowOff>123825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479042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826</xdr:row>
      <xdr:rowOff>0</xdr:rowOff>
    </xdr:from>
    <xdr:to>
      <xdr:col>7</xdr:col>
      <xdr:colOff>123825</xdr:colOff>
      <xdr:row>826</xdr:row>
      <xdr:rowOff>123825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5357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936</xdr:row>
      <xdr:rowOff>0</xdr:rowOff>
    </xdr:from>
    <xdr:to>
      <xdr:col>7</xdr:col>
      <xdr:colOff>123825</xdr:colOff>
      <xdr:row>936</xdr:row>
      <xdr:rowOff>123825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69764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936</xdr:row>
      <xdr:rowOff>0</xdr:rowOff>
    </xdr:from>
    <xdr:to>
      <xdr:col>7</xdr:col>
      <xdr:colOff>123825</xdr:colOff>
      <xdr:row>936</xdr:row>
      <xdr:rowOff>123825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69764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936</xdr:row>
      <xdr:rowOff>0</xdr:rowOff>
    </xdr:from>
    <xdr:to>
      <xdr:col>7</xdr:col>
      <xdr:colOff>123825</xdr:colOff>
      <xdr:row>936</xdr:row>
      <xdr:rowOff>123825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69764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936</xdr:row>
      <xdr:rowOff>0</xdr:rowOff>
    </xdr:from>
    <xdr:to>
      <xdr:col>7</xdr:col>
      <xdr:colOff>123825</xdr:colOff>
      <xdr:row>936</xdr:row>
      <xdr:rowOff>123825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69764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936</xdr:row>
      <xdr:rowOff>0</xdr:rowOff>
    </xdr:from>
    <xdr:to>
      <xdr:col>7</xdr:col>
      <xdr:colOff>123825</xdr:colOff>
      <xdr:row>936</xdr:row>
      <xdr:rowOff>123825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69764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936</xdr:row>
      <xdr:rowOff>0</xdr:rowOff>
    </xdr:from>
    <xdr:to>
      <xdr:col>7</xdr:col>
      <xdr:colOff>123825</xdr:colOff>
      <xdr:row>936</xdr:row>
      <xdr:rowOff>123825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69764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936</xdr:row>
      <xdr:rowOff>0</xdr:rowOff>
    </xdr:from>
    <xdr:to>
      <xdr:col>7</xdr:col>
      <xdr:colOff>123825</xdr:colOff>
      <xdr:row>936</xdr:row>
      <xdr:rowOff>123825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69764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936</xdr:row>
      <xdr:rowOff>0</xdr:rowOff>
    </xdr:from>
    <xdr:to>
      <xdr:col>7</xdr:col>
      <xdr:colOff>123825</xdr:colOff>
      <xdr:row>936</xdr:row>
      <xdr:rowOff>123825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69764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936</xdr:row>
      <xdr:rowOff>0</xdr:rowOff>
    </xdr:from>
    <xdr:to>
      <xdr:col>7</xdr:col>
      <xdr:colOff>123825</xdr:colOff>
      <xdr:row>936</xdr:row>
      <xdr:rowOff>123825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69764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936</xdr:row>
      <xdr:rowOff>0</xdr:rowOff>
    </xdr:from>
    <xdr:to>
      <xdr:col>7</xdr:col>
      <xdr:colOff>123825</xdr:colOff>
      <xdr:row>936</xdr:row>
      <xdr:rowOff>123825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69764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936</xdr:row>
      <xdr:rowOff>0</xdr:rowOff>
    </xdr:from>
    <xdr:to>
      <xdr:col>7</xdr:col>
      <xdr:colOff>123825</xdr:colOff>
      <xdr:row>936</xdr:row>
      <xdr:rowOff>123825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69764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936</xdr:row>
      <xdr:rowOff>0</xdr:rowOff>
    </xdr:from>
    <xdr:to>
      <xdr:col>7</xdr:col>
      <xdr:colOff>123825</xdr:colOff>
      <xdr:row>936</xdr:row>
      <xdr:rowOff>123825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69764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936</xdr:row>
      <xdr:rowOff>0</xdr:rowOff>
    </xdr:from>
    <xdr:to>
      <xdr:col>7</xdr:col>
      <xdr:colOff>123825</xdr:colOff>
      <xdr:row>936</xdr:row>
      <xdr:rowOff>123825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69764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936</xdr:row>
      <xdr:rowOff>0</xdr:rowOff>
    </xdr:from>
    <xdr:to>
      <xdr:col>7</xdr:col>
      <xdr:colOff>123825</xdr:colOff>
      <xdr:row>936</xdr:row>
      <xdr:rowOff>123825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5886450" y="169764075"/>
          <a:ext cx="123825" cy="1238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23825" cy="123825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900-00009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900-00009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900-00009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900-00009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900-00009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900-00009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900-0000A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900-0000A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900-0000A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900-0000A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900-0000A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900-0000A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900-0000A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900-0000A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900-0000A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900-0000A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900-0000A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900-0000A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900-0000A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900-0000A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900-0000A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900-0000B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900-0000B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900-0000B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900-0000B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900-0000B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900-0000B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900-0000B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900-0000B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900-0000B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900-0000B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900-0000B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900-0000B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900-0000B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900-0000B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900-0000B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900-0000B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900-0000C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900-0000C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900-0000C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900-0000C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900-0000C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900-0000C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900-0000C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900-0000C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900-0000C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900-0000C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900-0000C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900-0000C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900-0000C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900-0000C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900-0000C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900-0000D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900-0000D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900-0000D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900-0000D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900-0000D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900-0000D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900-0000D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900-0000D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900-0000D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900-0000D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900-0000D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900-0000D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9982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900-0000D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9982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900-0000D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9982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900-0000D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9982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900-0000D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900-0000E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900-0000E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900-0000E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900-0000E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900-0000E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900-0000E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900-0000E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900-0000E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900-0000E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900-0000E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900-0000E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900-0000E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900-0000E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900-0000E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900-0000E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900-0000E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900-0000F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900-0000F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900-0000F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900-0000F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900-0000F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900-0000F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900-0000F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900-0000F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900-0000F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900-0000F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900-0000F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900-0000F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900-0000F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900-0000F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900-0000F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900-0000F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900-00000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900-00000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900-00000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900-00000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900-00000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900-00000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900-00000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900-00000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900-00000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900-00000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900-00000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900-00000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900-00000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900-00000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900-00000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900-00000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900-00001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900-00001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900-00001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900-00001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900-00001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900-00001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900-00001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900-00001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900-00001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900-00001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900-00001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900-00001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900-00001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900-00001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900-00001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900-00001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900-00002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900-00002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123825</xdr:colOff>
      <xdr:row>5</xdr:row>
      <xdr:rowOff>123825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900-00002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900-00002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900-00002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900-00002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900-00002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900-00002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900-00002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900-00002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900-00002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900-00002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900-00002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900-00002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900-00002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900-00002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900-00003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900-00003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900-00003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900-00003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900-00003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900-00003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900-00003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900-00003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900-00003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900-00003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900-00003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900-00003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900-00003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900-00003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900-00003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900-00003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900-00004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900-00004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900-00004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900-00004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900-00004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900-00004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900-00004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900-00004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900-00004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900-00004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900-00004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900-00004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900-00004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900-00004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9982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900-00004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9982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900-00004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9982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900-00005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9982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900-00005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900-00005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900-00005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900-00005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900-00005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900-00005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900-00005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900-00005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900-00005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123825</xdr:colOff>
      <xdr:row>5</xdr:row>
      <xdr:rowOff>123825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900-00005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A00-00006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A00-00007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A00-00007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A00-00007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A00-00007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A00-00007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A00-00007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A00-00007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A00-00007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A00-00007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A00-00007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A00-00007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A00-00007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A00-00007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A00-00007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A00-00007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A00-00008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A00-00008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A00-00008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A00-00008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A00-00008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A00-00008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A00-00008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A00-00008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A00-00008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A00-00008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A00-00008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A00-00008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A00-00008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A00-00008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A00-00008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A00-00008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A00-00009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A00-00009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A00-00009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A00-00009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A00-00009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A00-00009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A00-00009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A00-00009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A00-00009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A00-00009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A00-00009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A00-00009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A00-00009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A00-00009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A00-00009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A00-00009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A00-0000A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A00-0000A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A00-0000A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A00-0000A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A00-0000A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A00-0000A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A00-0000A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A00-0000A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A00-0000A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A00-0000A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A00-0000A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A00-0000A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A00-0000A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A00-0000A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A00-0000A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A00-0000A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A00-0000B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A00-0000B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A00-0000B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A00-0000B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A00-0000B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A00-0000B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A00-0000B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A00-0000B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A00-0000B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A00-0000B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A00-0000B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A00-0000B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A00-0000B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A00-0000B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A00-0000B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A00-0000B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A00-0000C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A00-0000C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A00-0000C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A00-0000C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A00-0000C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A00-0000C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A00-0000C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A00-0000C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A00-0000C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A00-0000C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A00-0000C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A00-0000C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A00-0000C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A00-0000C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A00-0000C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A00-0000C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A00-0000D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A00-0000D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A00-0000D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A00-0000D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A00-0000D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A00-0000D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A00-0000D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A00-0000D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A00-0000D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A00-0000D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A00-0000D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A00-0000D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A00-0000D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A00-0000D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A00-0000D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A00-0000D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A00-0000E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A00-0000E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A00-0000E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A00-0000E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A00-0000E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A00-0000E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A00-0000E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A00-0000E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A00-0000E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A00-0000E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A00-0000E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A00-0000E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A00-0000E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A00-0000E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A00-0000E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A00-0000E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A00-0000F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A00-0000F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A00-0000F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A00-0000F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A00-0000F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A00-0000F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A00-0000F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A00-0000F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A00-0000F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A00-0000F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A00-0000F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A00-0000F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A00-0000F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A00-0000F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A00-0000F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A00-0000F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A00-00000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A00-00000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A00-00000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A00-00000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A00-00000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A00-00000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A00-00000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A00-00000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A00-00000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A00-00000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A00-00000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A00-00000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A00-00000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A00-00000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A00-00000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A00-00000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A00-00001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A00-00001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A00-00001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A00-00001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A00-00001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A00-00001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A00-00001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A00-00001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A00-00001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A00-00001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A00-00001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A00-00001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A00-00001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A00-00001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A00-00001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A00-00001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A00-00002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A00-00002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A00-00002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A00-00002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A00-00002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A00-00002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A00-00002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A00-00002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A00-00002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A00-00002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A00-00002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A00-00002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A00-00002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A00-00002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A00-00002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A00-00002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A00-00003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A00-00003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A00-00003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A00-00003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A00-00003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A00-00003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A00-00003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A00-00003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A00-00003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A00-00003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A00-00003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A00-00003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A00-00003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A00-00003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A00-00003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A00-00003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A00-00004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A00-00004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A00-00004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A00-00004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A00-00004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A00-00004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A00-00004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A00-00004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A00-00004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A00-00004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A00-00004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A00-00004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A00-00004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A00-00004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A00-00004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A00-00004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A00-00005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A00-00005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A00-00005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A00-00005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A00-00005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A00-00005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A00-00005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A00-00005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A00-00005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A00-00005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A00-00005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123825</xdr:colOff>
      <xdr:row>6</xdr:row>
      <xdr:rowOff>123825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A00-00005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123825</xdr:colOff>
      <xdr:row>29</xdr:row>
      <xdr:rowOff>123825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A00-00005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123825</xdr:colOff>
      <xdr:row>29</xdr:row>
      <xdr:rowOff>123825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A00-00005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123825</xdr:colOff>
      <xdr:row>29</xdr:row>
      <xdr:rowOff>123825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A00-00005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123825</xdr:colOff>
      <xdr:row>29</xdr:row>
      <xdr:rowOff>123825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A00-00005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123825</xdr:colOff>
      <xdr:row>29</xdr:row>
      <xdr:rowOff>123825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A00-00006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123825</xdr:colOff>
      <xdr:row>29</xdr:row>
      <xdr:rowOff>123825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A00-00006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123825</xdr:colOff>
      <xdr:row>29</xdr:row>
      <xdr:rowOff>123825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A00-00006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123825</xdr:colOff>
      <xdr:row>29</xdr:row>
      <xdr:rowOff>123825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id="{00000000-0008-0000-0A00-00006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123825</xdr:colOff>
      <xdr:row>29</xdr:row>
      <xdr:rowOff>123825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id="{00000000-0008-0000-0A00-00006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123825</xdr:colOff>
      <xdr:row>29</xdr:row>
      <xdr:rowOff>123825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id="{00000000-0008-0000-0A00-00006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123825</xdr:colOff>
      <xdr:row>29</xdr:row>
      <xdr:rowOff>123825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00000000-0008-0000-0A00-00006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123825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id="{00000000-0008-0000-0A00-00006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123825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id="{00000000-0008-0000-0A00-00006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123825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id="{00000000-0008-0000-0A00-00006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123825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id="{00000000-0008-0000-0A00-00006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123825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id="{00000000-0008-0000-0A00-00006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123825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00000000-0008-0000-0A00-00006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123825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id="{00000000-0008-0000-0A00-00006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123825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id="{00000000-0008-0000-0A00-00006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123825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id="{00000000-0008-0000-0A00-00006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123825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00000000-0008-0000-0A00-00007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123825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00000000-0008-0000-0A00-00007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29</xdr:row>
      <xdr:rowOff>0</xdr:rowOff>
    </xdr:from>
    <xdr:ext cx="123825" cy="123825"/>
    <xdr:pic>
      <xdr:nvPicPr>
        <xdr:cNvPr id="370" name="Picture 369">
          <a:extLst>
            <a:ext uri="{FF2B5EF4-FFF2-40B4-BE49-F238E27FC236}">
              <a16:creationId xmlns:a16="http://schemas.microsoft.com/office/drawing/2014/main" id="{00000000-0008-0000-0A00-00007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539273" y="948069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123825" cy="123825"/>
    <xdr:pic>
      <xdr:nvPicPr>
        <xdr:cNvPr id="371" name="Picture 370">
          <a:extLst>
            <a:ext uri="{FF2B5EF4-FFF2-40B4-BE49-F238E27FC236}">
              <a16:creationId xmlns:a16="http://schemas.microsoft.com/office/drawing/2014/main" id="{00000000-0008-0000-0A00-00007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539273" y="948069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123825" cy="123825"/>
    <xdr:pic>
      <xdr:nvPicPr>
        <xdr:cNvPr id="372" name="Picture 371">
          <a:extLst>
            <a:ext uri="{FF2B5EF4-FFF2-40B4-BE49-F238E27FC236}">
              <a16:creationId xmlns:a16="http://schemas.microsoft.com/office/drawing/2014/main" id="{00000000-0008-0000-0A00-00007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539273" y="948069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123825" cy="123825"/>
    <xdr:pic>
      <xdr:nvPicPr>
        <xdr:cNvPr id="373" name="Picture 372">
          <a:extLst>
            <a:ext uri="{FF2B5EF4-FFF2-40B4-BE49-F238E27FC236}">
              <a16:creationId xmlns:a16="http://schemas.microsoft.com/office/drawing/2014/main" id="{00000000-0008-0000-0A00-00007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539273" y="948069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123825" cy="123825"/>
    <xdr:pic>
      <xdr:nvPicPr>
        <xdr:cNvPr id="374" name="Picture 373">
          <a:extLst>
            <a:ext uri="{FF2B5EF4-FFF2-40B4-BE49-F238E27FC236}">
              <a16:creationId xmlns:a16="http://schemas.microsoft.com/office/drawing/2014/main" id="{00000000-0008-0000-0A00-00007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539273" y="948069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123825" cy="123825"/>
    <xdr:pic>
      <xdr:nvPicPr>
        <xdr:cNvPr id="375" name="Picture 374">
          <a:extLst>
            <a:ext uri="{FF2B5EF4-FFF2-40B4-BE49-F238E27FC236}">
              <a16:creationId xmlns:a16="http://schemas.microsoft.com/office/drawing/2014/main" id="{00000000-0008-0000-0A00-00007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539273" y="948069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123825" cy="123825"/>
    <xdr:pic>
      <xdr:nvPicPr>
        <xdr:cNvPr id="376" name="Picture 375">
          <a:extLst>
            <a:ext uri="{FF2B5EF4-FFF2-40B4-BE49-F238E27FC236}">
              <a16:creationId xmlns:a16="http://schemas.microsoft.com/office/drawing/2014/main" id="{00000000-0008-0000-0A00-00007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539273" y="948069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123825" cy="123825"/>
    <xdr:pic>
      <xdr:nvPicPr>
        <xdr:cNvPr id="377" name="Picture 376">
          <a:extLst>
            <a:ext uri="{FF2B5EF4-FFF2-40B4-BE49-F238E27FC236}">
              <a16:creationId xmlns:a16="http://schemas.microsoft.com/office/drawing/2014/main" id="{00000000-0008-0000-0A00-00007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539273" y="948069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123825" cy="123825"/>
    <xdr:pic>
      <xdr:nvPicPr>
        <xdr:cNvPr id="378" name="Picture 377">
          <a:extLst>
            <a:ext uri="{FF2B5EF4-FFF2-40B4-BE49-F238E27FC236}">
              <a16:creationId xmlns:a16="http://schemas.microsoft.com/office/drawing/2014/main" id="{00000000-0008-0000-0A00-00007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539273" y="948069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123825" cy="123825"/>
    <xdr:pic>
      <xdr:nvPicPr>
        <xdr:cNvPr id="379" name="Picture 378">
          <a:extLst>
            <a:ext uri="{FF2B5EF4-FFF2-40B4-BE49-F238E27FC236}">
              <a16:creationId xmlns:a16="http://schemas.microsoft.com/office/drawing/2014/main" id="{00000000-0008-0000-0A00-00007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539273" y="948069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123825" cy="123825"/>
    <xdr:pic>
      <xdr:nvPicPr>
        <xdr:cNvPr id="380" name="Picture 379">
          <a:extLst>
            <a:ext uri="{FF2B5EF4-FFF2-40B4-BE49-F238E27FC236}">
              <a16:creationId xmlns:a16="http://schemas.microsoft.com/office/drawing/2014/main" id="{00000000-0008-0000-0A00-00007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539273" y="9480698"/>
          <a:ext cx="123825" cy="12382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5381626</xdr:colOff>
      <xdr:row>2</xdr:row>
      <xdr:rowOff>180976</xdr:rowOff>
    </xdr:from>
    <xdr:to>
      <xdr:col>0</xdr:col>
      <xdr:colOff>7934325</xdr:colOff>
      <xdr:row>8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6" y="1057276"/>
          <a:ext cx="2552699" cy="25526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0</xdr:rowOff>
    </xdr:from>
    <xdr:ext cx="123825" cy="123825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220</xdr:row>
      <xdr:rowOff>0</xdr:rowOff>
    </xdr:from>
    <xdr:to>
      <xdr:col>7</xdr:col>
      <xdr:colOff>123825</xdr:colOff>
      <xdr:row>220</xdr:row>
      <xdr:rowOff>123825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123825</xdr:colOff>
      <xdr:row>220</xdr:row>
      <xdr:rowOff>123825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123825</xdr:colOff>
      <xdr:row>220</xdr:row>
      <xdr:rowOff>123825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123825</xdr:colOff>
      <xdr:row>220</xdr:row>
      <xdr:rowOff>123825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123825</xdr:colOff>
      <xdr:row>220</xdr:row>
      <xdr:rowOff>123825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123825</xdr:colOff>
      <xdr:row>220</xdr:row>
      <xdr:rowOff>123825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123825</xdr:colOff>
      <xdr:row>220</xdr:row>
      <xdr:rowOff>123825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123825</xdr:colOff>
      <xdr:row>220</xdr:row>
      <xdr:rowOff>123825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123825</xdr:colOff>
      <xdr:row>220</xdr:row>
      <xdr:rowOff>123825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123825</xdr:colOff>
      <xdr:row>220</xdr:row>
      <xdr:rowOff>123825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123825</xdr:colOff>
      <xdr:row>220</xdr:row>
      <xdr:rowOff>123825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C00-00007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123825</xdr:colOff>
      <xdr:row>258</xdr:row>
      <xdr:rowOff>123825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C00-00007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123825</xdr:colOff>
      <xdr:row>258</xdr:row>
      <xdr:rowOff>123825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C00-00007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123825</xdr:colOff>
      <xdr:row>258</xdr:row>
      <xdr:rowOff>123825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C00-00007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123825</xdr:colOff>
      <xdr:row>258</xdr:row>
      <xdr:rowOff>123825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C00-00007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123825</xdr:colOff>
      <xdr:row>258</xdr:row>
      <xdr:rowOff>123825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C00-00007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123825</xdr:colOff>
      <xdr:row>258</xdr:row>
      <xdr:rowOff>123825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C00-00007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123825</xdr:colOff>
      <xdr:row>258</xdr:row>
      <xdr:rowOff>123825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C00-00007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123825</xdr:colOff>
      <xdr:row>258</xdr:row>
      <xdr:rowOff>123825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123825</xdr:colOff>
      <xdr:row>258</xdr:row>
      <xdr:rowOff>123825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123825</xdr:colOff>
      <xdr:row>258</xdr:row>
      <xdr:rowOff>123825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C00-00007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C00-00007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C00-00007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C00-00008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C00-00008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C00-00008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C00-00008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C00-00008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C00-00008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C00-00008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C00-00008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C00-00008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C00-00008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C00-00008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C00-00008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C00-00008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C00-00008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C00-00008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C00-00008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C00-00009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C00-00009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C00-00009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C00-00009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C00-00009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C00-00009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C00-00009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C00-00009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C00-00009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C00-00009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C00-00009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C00-00009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C00-00009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C00-00009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C00-00009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C00-00009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C00-0000A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C00-0000A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C00-0000A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C00-0000A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C00-0000A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C00-0000A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C00-0000A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C00-0000A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C00-0000A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C00-0000A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C00-0000A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C00-0000A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C00-0000A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C00-0000A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C00-0000A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C00-0000A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C00-0000B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C00-0000B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C00-0000B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C00-0000B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C00-0000B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C00-0000B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C00-0000B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C00-0000B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C00-0000B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C00-0000B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C00-0000B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C00-0000B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C00-0000B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C00-0000B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C00-0000B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C00-0000B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C00-0000C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C00-0000C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C00-0000C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C00-0000C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C00-0000C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C00-0000C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C00-0000C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C00-0000C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C00-0000C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C00-0000C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C00-0000C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C00-0000C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C00-0000C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C00-0000C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C00-0000C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C00-0000C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C00-0000D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C00-0000D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C00-0000D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C00-0000D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C00-0000D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C00-0000D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C00-0000D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C00-0000D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C00-0000D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C00-0000D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C00-0000D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C00-0000D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C00-0000D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C00-0000D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500</xdr:row>
      <xdr:rowOff>0</xdr:rowOff>
    </xdr:from>
    <xdr:to>
      <xdr:col>7</xdr:col>
      <xdr:colOff>123825</xdr:colOff>
      <xdr:row>500</xdr:row>
      <xdr:rowOff>123825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C00-0000D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C00-0000D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C00-0000E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C00-0000E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C00-0000E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C00-0000E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C00-0000E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C00-0000E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C00-0000E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C00-0000E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C00-0000E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C00-0000E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C00-0000E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C00-0000E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C00-0000E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C00-0000E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C00-0000E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C00-0000E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C00-0000F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C00-0000F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C00-0000F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C00-0000F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C00-0000F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C00-0000F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C00-0000F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C00-0000F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C00-0000F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C00-0000F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C00-0000F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C00-0000F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C00-0000F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C00-0000F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C00-0000F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C00-0000F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C00-00000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C00-00000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C00-00000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C00-00000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C00-00000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C00-00000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C00-00000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C00-00000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C00-00000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C00-00000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C00-00000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C00-00000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C00-00000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C00-00000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C00-00000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C00-00000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C00-00001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C00-00001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C00-00001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C00-00001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C00-00001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C00-00001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C00-00001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C00-00001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C00-00001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C00-00001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C00-00001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C00-00001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C00-00001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C00-00001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C00-00001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C00-00001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C00-00002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123825</xdr:colOff>
      <xdr:row>7</xdr:row>
      <xdr:rowOff>123825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C00-00002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C00-00002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C00-00002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C00-00002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C00-00002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C00-00002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C00-00002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C00-00002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C00-00002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C00-00002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C00-00002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C00-00002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C00-00002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C00-00002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C00-00003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C00-00003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C00-00003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C00-00003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C00-00003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C00-00003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C00-00003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C00-00003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C00-00003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C00-00003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C00-00003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C00-00003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C00-00003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C00-00003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C00-00003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C00-00003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C00-00004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C00-00004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C00-00004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C00-00004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C00-00004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C00-00004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C00-00004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C00-00004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C00-00004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C00-00004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C00-00004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C00-00004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C00-00004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C00-00004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C00-00004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C00-00004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500</xdr:row>
      <xdr:rowOff>0</xdr:rowOff>
    </xdr:from>
    <xdr:to>
      <xdr:col>5</xdr:col>
      <xdr:colOff>123825</xdr:colOff>
      <xdr:row>500</xdr:row>
      <xdr:rowOff>123825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C00-00005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908018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220</xdr:row>
      <xdr:rowOff>0</xdr:rowOff>
    </xdr:from>
    <xdr:to>
      <xdr:col>5</xdr:col>
      <xdr:colOff>123825</xdr:colOff>
      <xdr:row>220</xdr:row>
      <xdr:rowOff>123825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C00-00005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220</xdr:row>
      <xdr:rowOff>0</xdr:rowOff>
    </xdr:from>
    <xdr:to>
      <xdr:col>5</xdr:col>
      <xdr:colOff>123825</xdr:colOff>
      <xdr:row>220</xdr:row>
      <xdr:rowOff>123825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220</xdr:row>
      <xdr:rowOff>0</xdr:rowOff>
    </xdr:from>
    <xdr:to>
      <xdr:col>5</xdr:col>
      <xdr:colOff>123825</xdr:colOff>
      <xdr:row>220</xdr:row>
      <xdr:rowOff>123825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220</xdr:row>
      <xdr:rowOff>0</xdr:rowOff>
    </xdr:from>
    <xdr:to>
      <xdr:col>5</xdr:col>
      <xdr:colOff>123825</xdr:colOff>
      <xdr:row>220</xdr:row>
      <xdr:rowOff>123825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220</xdr:row>
      <xdr:rowOff>0</xdr:rowOff>
    </xdr:from>
    <xdr:to>
      <xdr:col>5</xdr:col>
      <xdr:colOff>123825</xdr:colOff>
      <xdr:row>220</xdr:row>
      <xdr:rowOff>123825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220</xdr:row>
      <xdr:rowOff>0</xdr:rowOff>
    </xdr:from>
    <xdr:to>
      <xdr:col>5</xdr:col>
      <xdr:colOff>123825</xdr:colOff>
      <xdr:row>220</xdr:row>
      <xdr:rowOff>123825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220</xdr:row>
      <xdr:rowOff>0</xdr:rowOff>
    </xdr:from>
    <xdr:to>
      <xdr:col>5</xdr:col>
      <xdr:colOff>123825</xdr:colOff>
      <xdr:row>220</xdr:row>
      <xdr:rowOff>123825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220</xdr:row>
      <xdr:rowOff>0</xdr:rowOff>
    </xdr:from>
    <xdr:to>
      <xdr:col>5</xdr:col>
      <xdr:colOff>123825</xdr:colOff>
      <xdr:row>220</xdr:row>
      <xdr:rowOff>123825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220</xdr:row>
      <xdr:rowOff>0</xdr:rowOff>
    </xdr:from>
    <xdr:to>
      <xdr:col>5</xdr:col>
      <xdr:colOff>123825</xdr:colOff>
      <xdr:row>220</xdr:row>
      <xdr:rowOff>123825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7514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220</xdr:row>
      <xdr:rowOff>0</xdr:rowOff>
    </xdr:from>
    <xdr:to>
      <xdr:col>5</xdr:col>
      <xdr:colOff>123825</xdr:colOff>
      <xdr:row>220</xdr:row>
      <xdr:rowOff>123825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29825" y="75142725"/>
          <a:ext cx="123825" cy="123825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258</xdr:row>
      <xdr:rowOff>0</xdr:rowOff>
    </xdr:from>
    <xdr:ext cx="123825" cy="123825"/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258</xdr:row>
      <xdr:rowOff>0</xdr:rowOff>
    </xdr:from>
    <xdr:ext cx="123825" cy="123825"/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258</xdr:row>
      <xdr:rowOff>0</xdr:rowOff>
    </xdr:from>
    <xdr:ext cx="123825" cy="123825"/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258</xdr:row>
      <xdr:rowOff>0</xdr:rowOff>
    </xdr:from>
    <xdr:ext cx="123825" cy="123825"/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258</xdr:row>
      <xdr:rowOff>0</xdr:rowOff>
    </xdr:from>
    <xdr:ext cx="123825" cy="123825"/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258</xdr:row>
      <xdr:rowOff>0</xdr:rowOff>
    </xdr:from>
    <xdr:ext cx="123825" cy="123825"/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258</xdr:row>
      <xdr:rowOff>0</xdr:rowOff>
    </xdr:from>
    <xdr:ext cx="123825" cy="123825"/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258</xdr:row>
      <xdr:rowOff>0</xdr:rowOff>
    </xdr:from>
    <xdr:ext cx="123825" cy="123825"/>
    <xdr:pic>
      <xdr:nvPicPr>
        <xdr:cNvPr id="355" name="Picture 354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258</xdr:row>
      <xdr:rowOff>0</xdr:rowOff>
    </xdr:from>
    <xdr:ext cx="123825" cy="123825"/>
    <xdr:pic>
      <xdr:nvPicPr>
        <xdr:cNvPr id="356" name="Picture 355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258</xdr:row>
      <xdr:rowOff>0</xdr:rowOff>
    </xdr:from>
    <xdr:ext cx="123825" cy="123825"/>
    <xdr:pic>
      <xdr:nvPicPr>
        <xdr:cNvPr id="357" name="Picture 356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258550" y="88401525"/>
          <a:ext cx="123825" cy="123825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386" name="Picture 385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387" name="Picture 386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388" name="Picture 387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389" name="Picture 388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390" name="Picture 389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391" name="Picture 390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392" name="Picture 39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393" name="Picture 392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394" name="Picture 393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395" name="Picture 394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396" name="Picture 395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397" name="Picture 396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398" name="Picture 397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399" name="Picture 398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00" name="Picture 399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01" name="Picture 400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02" name="Picture 40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03" name="Picture 402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04" name="Picture 403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05" name="Picture 404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06" name="Picture 405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07" name="Picture 406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08" name="Picture 407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09" name="Picture 408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10" name="Picture 409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11" name="Picture 410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12" name="Picture 41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13" name="Picture 412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14" name="Picture 413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15" name="Picture 414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16" name="Picture 415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17" name="Picture 416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18" name="Picture 417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19" name="Picture 418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20" name="Picture 419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21" name="Picture 420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22" name="Picture 421">
          <a:extLst>
            <a:ext uri="{FF2B5EF4-FFF2-40B4-BE49-F238E27FC236}">
              <a16:creationId xmlns:a16="http://schemas.microsoft.com/office/drawing/2014/main" id="{00000000-0008-0000-0C00-0000A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23" name="Picture 422">
          <a:extLst>
            <a:ext uri="{FF2B5EF4-FFF2-40B4-BE49-F238E27FC236}">
              <a16:creationId xmlns:a16="http://schemas.microsoft.com/office/drawing/2014/main" id="{00000000-0008-0000-0C00-0000A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24" name="Picture 423">
          <a:extLst>
            <a:ext uri="{FF2B5EF4-FFF2-40B4-BE49-F238E27FC236}">
              <a16:creationId xmlns:a16="http://schemas.microsoft.com/office/drawing/2014/main" id="{00000000-0008-0000-0C00-0000A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25" name="Picture 424">
          <a:extLst>
            <a:ext uri="{FF2B5EF4-FFF2-40B4-BE49-F238E27FC236}">
              <a16:creationId xmlns:a16="http://schemas.microsoft.com/office/drawing/2014/main" id="{00000000-0008-0000-0C00-0000A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26" name="Picture 425">
          <a:extLst>
            <a:ext uri="{FF2B5EF4-FFF2-40B4-BE49-F238E27FC236}">
              <a16:creationId xmlns:a16="http://schemas.microsoft.com/office/drawing/2014/main" id="{00000000-0008-0000-0C00-0000A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27" name="Picture 426">
          <a:extLst>
            <a:ext uri="{FF2B5EF4-FFF2-40B4-BE49-F238E27FC236}">
              <a16:creationId xmlns:a16="http://schemas.microsoft.com/office/drawing/2014/main" id="{00000000-0008-0000-0C00-0000A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28" name="Picture 427">
          <a:extLst>
            <a:ext uri="{FF2B5EF4-FFF2-40B4-BE49-F238E27FC236}">
              <a16:creationId xmlns:a16="http://schemas.microsoft.com/office/drawing/2014/main" id="{00000000-0008-0000-0C00-0000A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29" name="Picture 428">
          <a:extLst>
            <a:ext uri="{FF2B5EF4-FFF2-40B4-BE49-F238E27FC236}">
              <a16:creationId xmlns:a16="http://schemas.microsoft.com/office/drawing/2014/main" id="{00000000-0008-0000-0C00-0000A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30" name="Picture 429">
          <a:extLst>
            <a:ext uri="{FF2B5EF4-FFF2-40B4-BE49-F238E27FC236}">
              <a16:creationId xmlns:a16="http://schemas.microsoft.com/office/drawing/2014/main" id="{00000000-0008-0000-0C00-0000A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31" name="Picture 430">
          <a:extLst>
            <a:ext uri="{FF2B5EF4-FFF2-40B4-BE49-F238E27FC236}">
              <a16:creationId xmlns:a16="http://schemas.microsoft.com/office/drawing/2014/main" id="{00000000-0008-0000-0C00-0000A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32" name="Picture 431">
          <a:extLst>
            <a:ext uri="{FF2B5EF4-FFF2-40B4-BE49-F238E27FC236}">
              <a16:creationId xmlns:a16="http://schemas.microsoft.com/office/drawing/2014/main" id="{00000000-0008-0000-0C00-0000B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33" name="Picture 432">
          <a:extLst>
            <a:ext uri="{FF2B5EF4-FFF2-40B4-BE49-F238E27FC236}">
              <a16:creationId xmlns:a16="http://schemas.microsoft.com/office/drawing/2014/main" id="{00000000-0008-0000-0C00-0000B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34" name="Picture 433">
          <a:extLst>
            <a:ext uri="{FF2B5EF4-FFF2-40B4-BE49-F238E27FC236}">
              <a16:creationId xmlns:a16="http://schemas.microsoft.com/office/drawing/2014/main" id="{00000000-0008-0000-0C00-0000B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35" name="Picture 434">
          <a:extLst>
            <a:ext uri="{FF2B5EF4-FFF2-40B4-BE49-F238E27FC236}">
              <a16:creationId xmlns:a16="http://schemas.microsoft.com/office/drawing/2014/main" id="{00000000-0008-0000-0C00-0000B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36" name="Picture 435">
          <a:extLst>
            <a:ext uri="{FF2B5EF4-FFF2-40B4-BE49-F238E27FC236}">
              <a16:creationId xmlns:a16="http://schemas.microsoft.com/office/drawing/2014/main" id="{00000000-0008-0000-0C00-0000B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37" name="Picture 436">
          <a:extLst>
            <a:ext uri="{FF2B5EF4-FFF2-40B4-BE49-F238E27FC236}">
              <a16:creationId xmlns:a16="http://schemas.microsoft.com/office/drawing/2014/main" id="{00000000-0008-0000-0C00-0000B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38" name="Picture 437">
          <a:extLst>
            <a:ext uri="{FF2B5EF4-FFF2-40B4-BE49-F238E27FC236}">
              <a16:creationId xmlns:a16="http://schemas.microsoft.com/office/drawing/2014/main" id="{00000000-0008-0000-0C00-0000B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39" name="Picture 438">
          <a:extLst>
            <a:ext uri="{FF2B5EF4-FFF2-40B4-BE49-F238E27FC236}">
              <a16:creationId xmlns:a16="http://schemas.microsoft.com/office/drawing/2014/main" id="{00000000-0008-0000-0C00-0000B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40" name="Picture 439">
          <a:extLst>
            <a:ext uri="{FF2B5EF4-FFF2-40B4-BE49-F238E27FC236}">
              <a16:creationId xmlns:a16="http://schemas.microsoft.com/office/drawing/2014/main" id="{00000000-0008-0000-0C00-0000B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41" name="Picture 440">
          <a:extLst>
            <a:ext uri="{FF2B5EF4-FFF2-40B4-BE49-F238E27FC236}">
              <a16:creationId xmlns:a16="http://schemas.microsoft.com/office/drawing/2014/main" id="{00000000-0008-0000-0C00-0000B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42" name="Picture 441">
          <a:extLst>
            <a:ext uri="{FF2B5EF4-FFF2-40B4-BE49-F238E27FC236}">
              <a16:creationId xmlns:a16="http://schemas.microsoft.com/office/drawing/2014/main" id="{00000000-0008-0000-0C00-0000B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43" name="Picture 442">
          <a:extLst>
            <a:ext uri="{FF2B5EF4-FFF2-40B4-BE49-F238E27FC236}">
              <a16:creationId xmlns:a16="http://schemas.microsoft.com/office/drawing/2014/main" id="{00000000-0008-0000-0C00-0000B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44" name="Picture 443">
          <a:extLst>
            <a:ext uri="{FF2B5EF4-FFF2-40B4-BE49-F238E27FC236}">
              <a16:creationId xmlns:a16="http://schemas.microsoft.com/office/drawing/2014/main" id="{00000000-0008-0000-0C00-0000B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45" name="Picture 444">
          <a:extLst>
            <a:ext uri="{FF2B5EF4-FFF2-40B4-BE49-F238E27FC236}">
              <a16:creationId xmlns:a16="http://schemas.microsoft.com/office/drawing/2014/main" id="{00000000-0008-0000-0C00-0000B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46" name="Picture 445">
          <a:extLst>
            <a:ext uri="{FF2B5EF4-FFF2-40B4-BE49-F238E27FC236}">
              <a16:creationId xmlns:a16="http://schemas.microsoft.com/office/drawing/2014/main" id="{00000000-0008-0000-0C00-0000B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47" name="Picture 446">
          <a:extLst>
            <a:ext uri="{FF2B5EF4-FFF2-40B4-BE49-F238E27FC236}">
              <a16:creationId xmlns:a16="http://schemas.microsoft.com/office/drawing/2014/main" id="{00000000-0008-0000-0C00-0000B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48" name="Picture 447">
          <a:extLst>
            <a:ext uri="{FF2B5EF4-FFF2-40B4-BE49-F238E27FC236}">
              <a16:creationId xmlns:a16="http://schemas.microsoft.com/office/drawing/2014/main" id="{00000000-0008-0000-0C00-0000C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49" name="Picture 448">
          <a:extLst>
            <a:ext uri="{FF2B5EF4-FFF2-40B4-BE49-F238E27FC236}">
              <a16:creationId xmlns:a16="http://schemas.microsoft.com/office/drawing/2014/main" id="{00000000-0008-0000-0C00-0000C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50" name="Picture 449">
          <a:extLst>
            <a:ext uri="{FF2B5EF4-FFF2-40B4-BE49-F238E27FC236}">
              <a16:creationId xmlns:a16="http://schemas.microsoft.com/office/drawing/2014/main" id="{00000000-0008-0000-0C00-0000C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51" name="Picture 450">
          <a:extLst>
            <a:ext uri="{FF2B5EF4-FFF2-40B4-BE49-F238E27FC236}">
              <a16:creationId xmlns:a16="http://schemas.microsoft.com/office/drawing/2014/main" id="{00000000-0008-0000-0C00-0000C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52" name="Picture 451">
          <a:extLst>
            <a:ext uri="{FF2B5EF4-FFF2-40B4-BE49-F238E27FC236}">
              <a16:creationId xmlns:a16="http://schemas.microsoft.com/office/drawing/2014/main" id="{00000000-0008-0000-0C00-0000C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53" name="Picture 452">
          <a:extLst>
            <a:ext uri="{FF2B5EF4-FFF2-40B4-BE49-F238E27FC236}">
              <a16:creationId xmlns:a16="http://schemas.microsoft.com/office/drawing/2014/main" id="{00000000-0008-0000-0C00-0000C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54" name="Picture 453">
          <a:extLst>
            <a:ext uri="{FF2B5EF4-FFF2-40B4-BE49-F238E27FC236}">
              <a16:creationId xmlns:a16="http://schemas.microsoft.com/office/drawing/2014/main" id="{00000000-0008-0000-0C00-0000C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55" name="Picture 454">
          <a:extLst>
            <a:ext uri="{FF2B5EF4-FFF2-40B4-BE49-F238E27FC236}">
              <a16:creationId xmlns:a16="http://schemas.microsoft.com/office/drawing/2014/main" id="{00000000-0008-0000-0C00-0000C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56" name="Picture 455">
          <a:extLst>
            <a:ext uri="{FF2B5EF4-FFF2-40B4-BE49-F238E27FC236}">
              <a16:creationId xmlns:a16="http://schemas.microsoft.com/office/drawing/2014/main" id="{00000000-0008-0000-0C00-0000C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57" name="Picture 456">
          <a:extLst>
            <a:ext uri="{FF2B5EF4-FFF2-40B4-BE49-F238E27FC236}">
              <a16:creationId xmlns:a16="http://schemas.microsoft.com/office/drawing/2014/main" id="{00000000-0008-0000-0C00-0000C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58" name="Picture 457">
          <a:extLst>
            <a:ext uri="{FF2B5EF4-FFF2-40B4-BE49-F238E27FC236}">
              <a16:creationId xmlns:a16="http://schemas.microsoft.com/office/drawing/2014/main" id="{00000000-0008-0000-0C00-0000C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59" name="Picture 458">
          <a:extLst>
            <a:ext uri="{FF2B5EF4-FFF2-40B4-BE49-F238E27FC236}">
              <a16:creationId xmlns:a16="http://schemas.microsoft.com/office/drawing/2014/main" id="{00000000-0008-0000-0C00-0000C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266</xdr:row>
      <xdr:rowOff>0</xdr:rowOff>
    </xdr:from>
    <xdr:ext cx="123825" cy="123825"/>
    <xdr:pic>
      <xdr:nvPicPr>
        <xdr:cNvPr id="460" name="Picture 459">
          <a:extLst>
            <a:ext uri="{FF2B5EF4-FFF2-40B4-BE49-F238E27FC236}">
              <a16:creationId xmlns:a16="http://schemas.microsoft.com/office/drawing/2014/main" id="{00000000-0008-0000-0C00-0000C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id="{00000000-0008-0000-0C00-0000C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id="{00000000-0008-0000-0C00-0000C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id="{00000000-0008-0000-0C00-0000C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id="{00000000-0008-0000-0C00-0000D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id="{00000000-0008-0000-0C00-0000D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id="{00000000-0008-0000-0C00-0000D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id="{00000000-0008-0000-0C00-0000D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id="{00000000-0008-0000-0C00-0000D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id="{00000000-0008-0000-0C00-0000D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id="{00000000-0008-0000-0C00-0000D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id="{00000000-0008-0000-0C00-0000D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id="{00000000-0008-0000-0C00-0000D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id="{00000000-0008-0000-0C00-0000D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id="{00000000-0008-0000-0C00-0000D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00000000-0008-0000-0C00-0000D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00000000-0008-0000-0C00-0000D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00000000-0008-0000-0C00-0000D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id="{00000000-0008-0000-0C00-0000D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id="{00000000-0008-0000-0C00-0000D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id="{00000000-0008-0000-0C00-0000E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123825</xdr:colOff>
      <xdr:row>329</xdr:row>
      <xdr:rowOff>123825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id="{00000000-0008-0000-0C00-0000E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363</xdr:row>
      <xdr:rowOff>0</xdr:rowOff>
    </xdr:from>
    <xdr:to>
      <xdr:col>7</xdr:col>
      <xdr:colOff>123825</xdr:colOff>
      <xdr:row>363</xdr:row>
      <xdr:rowOff>123825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id="{00000000-0008-0000-0C00-0000E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4880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363</xdr:row>
      <xdr:rowOff>0</xdr:rowOff>
    </xdr:from>
    <xdr:to>
      <xdr:col>7</xdr:col>
      <xdr:colOff>123825</xdr:colOff>
      <xdr:row>363</xdr:row>
      <xdr:rowOff>123825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id="{00000000-0008-0000-0C00-0000E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4880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363</xdr:row>
      <xdr:rowOff>0</xdr:rowOff>
    </xdr:from>
    <xdr:to>
      <xdr:col>7</xdr:col>
      <xdr:colOff>123825</xdr:colOff>
      <xdr:row>363</xdr:row>
      <xdr:rowOff>123825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id="{00000000-0008-0000-0C00-0000E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4880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363</xdr:row>
      <xdr:rowOff>0</xdr:rowOff>
    </xdr:from>
    <xdr:to>
      <xdr:col>7</xdr:col>
      <xdr:colOff>123825</xdr:colOff>
      <xdr:row>363</xdr:row>
      <xdr:rowOff>123825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id="{00000000-0008-0000-0C00-0000E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4880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363</xdr:row>
      <xdr:rowOff>0</xdr:rowOff>
    </xdr:from>
    <xdr:to>
      <xdr:col>7</xdr:col>
      <xdr:colOff>123825</xdr:colOff>
      <xdr:row>363</xdr:row>
      <xdr:rowOff>123825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id="{00000000-0008-0000-0C00-0000E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4880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363</xdr:row>
      <xdr:rowOff>0</xdr:rowOff>
    </xdr:from>
    <xdr:to>
      <xdr:col>7</xdr:col>
      <xdr:colOff>123825</xdr:colOff>
      <xdr:row>363</xdr:row>
      <xdr:rowOff>123825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id="{00000000-0008-0000-0C00-0000E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4880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363</xdr:row>
      <xdr:rowOff>0</xdr:rowOff>
    </xdr:from>
    <xdr:to>
      <xdr:col>7</xdr:col>
      <xdr:colOff>123825</xdr:colOff>
      <xdr:row>363</xdr:row>
      <xdr:rowOff>123825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id="{00000000-0008-0000-0C00-0000E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4880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363</xdr:row>
      <xdr:rowOff>0</xdr:rowOff>
    </xdr:from>
    <xdr:to>
      <xdr:col>7</xdr:col>
      <xdr:colOff>123825</xdr:colOff>
      <xdr:row>363</xdr:row>
      <xdr:rowOff>123825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id="{00000000-0008-0000-0C00-0000E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4880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363</xdr:row>
      <xdr:rowOff>0</xdr:rowOff>
    </xdr:from>
    <xdr:to>
      <xdr:col>7</xdr:col>
      <xdr:colOff>123825</xdr:colOff>
      <xdr:row>363</xdr:row>
      <xdr:rowOff>123825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id="{00000000-0008-0000-0C00-0000E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4880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363</xdr:row>
      <xdr:rowOff>0</xdr:rowOff>
    </xdr:from>
    <xdr:to>
      <xdr:col>7</xdr:col>
      <xdr:colOff>123825</xdr:colOff>
      <xdr:row>363</xdr:row>
      <xdr:rowOff>123825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id="{00000000-0008-0000-0C00-0000E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4880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363</xdr:row>
      <xdr:rowOff>0</xdr:rowOff>
    </xdr:from>
    <xdr:to>
      <xdr:col>7</xdr:col>
      <xdr:colOff>123825</xdr:colOff>
      <xdr:row>363</xdr:row>
      <xdr:rowOff>123825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id="{00000000-0008-0000-0C00-0000E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4880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363</xdr:row>
      <xdr:rowOff>0</xdr:rowOff>
    </xdr:from>
    <xdr:to>
      <xdr:col>7</xdr:col>
      <xdr:colOff>123825</xdr:colOff>
      <xdr:row>363</xdr:row>
      <xdr:rowOff>123825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id="{00000000-0008-0000-0C00-0000E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4880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363</xdr:row>
      <xdr:rowOff>0</xdr:rowOff>
    </xdr:from>
    <xdr:to>
      <xdr:col>7</xdr:col>
      <xdr:colOff>123825</xdr:colOff>
      <xdr:row>363</xdr:row>
      <xdr:rowOff>123825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id="{00000000-0008-0000-0C00-0000E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4880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363</xdr:row>
      <xdr:rowOff>0</xdr:rowOff>
    </xdr:from>
    <xdr:to>
      <xdr:col>7</xdr:col>
      <xdr:colOff>123825</xdr:colOff>
      <xdr:row>363</xdr:row>
      <xdr:rowOff>123825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id="{00000000-0008-0000-0C00-0000E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4880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363</xdr:row>
      <xdr:rowOff>0</xdr:rowOff>
    </xdr:from>
    <xdr:to>
      <xdr:col>7</xdr:col>
      <xdr:colOff>123825</xdr:colOff>
      <xdr:row>363</xdr:row>
      <xdr:rowOff>123825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id="{00000000-0008-0000-0C00-0000F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4880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id="{00000000-0008-0000-0C00-0000F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id="{00000000-0008-0000-0C00-0000F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id="{00000000-0008-0000-0C00-0000F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id="{00000000-0008-0000-0C00-0000F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id="{00000000-0008-0000-0C00-0000F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id="{00000000-0008-0000-0C00-0000F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id="{00000000-0008-0000-0C00-0000F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id="{00000000-0008-0000-0C00-0000F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id="{00000000-0008-0000-0C00-0000F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id="{00000000-0008-0000-0C00-0000F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id="{00000000-0008-0000-0C00-0000F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id="{00000000-0008-0000-0C00-0000F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id="{00000000-0008-0000-0C00-0000F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id="{00000000-0008-0000-0C00-0000F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id="{00000000-0008-0000-0C00-0000F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id="{00000000-0008-0000-0C00-000000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id="{00000000-0008-0000-0C00-000001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id="{00000000-0008-0000-0C00-000002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id="{00000000-0008-0000-0C00-000003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id="{00000000-0008-0000-0C00-000004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id="{00000000-0008-0000-0C00-000005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id="{00000000-0008-0000-0C00-000006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id="{00000000-0008-0000-0C00-000007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id="{00000000-0008-0000-0C00-000008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id="{00000000-0008-0000-0C00-000009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22" name="Picture 521">
          <a:extLst>
            <a:ext uri="{FF2B5EF4-FFF2-40B4-BE49-F238E27FC236}">
              <a16:creationId xmlns:a16="http://schemas.microsoft.com/office/drawing/2014/main" id="{00000000-0008-0000-0C00-00000A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id="{00000000-0008-0000-0C00-00000B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24" name="Picture 523">
          <a:extLst>
            <a:ext uri="{FF2B5EF4-FFF2-40B4-BE49-F238E27FC236}">
              <a16:creationId xmlns:a16="http://schemas.microsoft.com/office/drawing/2014/main" id="{00000000-0008-0000-0C00-00000C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25" name="Picture 524">
          <a:extLst>
            <a:ext uri="{FF2B5EF4-FFF2-40B4-BE49-F238E27FC236}">
              <a16:creationId xmlns:a16="http://schemas.microsoft.com/office/drawing/2014/main" id="{00000000-0008-0000-0C00-00000D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26" name="Picture 525">
          <a:extLst>
            <a:ext uri="{FF2B5EF4-FFF2-40B4-BE49-F238E27FC236}">
              <a16:creationId xmlns:a16="http://schemas.microsoft.com/office/drawing/2014/main" id="{00000000-0008-0000-0C00-00000E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id="{00000000-0008-0000-0C00-00000F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28" name="Picture 527">
          <a:extLst>
            <a:ext uri="{FF2B5EF4-FFF2-40B4-BE49-F238E27FC236}">
              <a16:creationId xmlns:a16="http://schemas.microsoft.com/office/drawing/2014/main" id="{00000000-0008-0000-0C00-000010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id="{00000000-0008-0000-0C00-000011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30" name="Picture 529">
          <a:extLst>
            <a:ext uri="{FF2B5EF4-FFF2-40B4-BE49-F238E27FC236}">
              <a16:creationId xmlns:a16="http://schemas.microsoft.com/office/drawing/2014/main" id="{00000000-0008-0000-0C00-000012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id="{00000000-0008-0000-0C00-000013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32" name="Picture 531">
          <a:extLst>
            <a:ext uri="{FF2B5EF4-FFF2-40B4-BE49-F238E27FC236}">
              <a16:creationId xmlns:a16="http://schemas.microsoft.com/office/drawing/2014/main" id="{00000000-0008-0000-0C00-000014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id="{00000000-0008-0000-0C00-000015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34" name="Picture 533">
          <a:extLst>
            <a:ext uri="{FF2B5EF4-FFF2-40B4-BE49-F238E27FC236}">
              <a16:creationId xmlns:a16="http://schemas.microsoft.com/office/drawing/2014/main" id="{00000000-0008-0000-0C00-000016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id="{00000000-0008-0000-0C00-000017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36" name="Picture 535">
          <a:extLst>
            <a:ext uri="{FF2B5EF4-FFF2-40B4-BE49-F238E27FC236}">
              <a16:creationId xmlns:a16="http://schemas.microsoft.com/office/drawing/2014/main" id="{00000000-0008-0000-0C00-000018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id="{00000000-0008-0000-0C00-000019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38" name="Picture 537">
          <a:extLst>
            <a:ext uri="{FF2B5EF4-FFF2-40B4-BE49-F238E27FC236}">
              <a16:creationId xmlns:a16="http://schemas.microsoft.com/office/drawing/2014/main" id="{00000000-0008-0000-0C00-00001A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id="{00000000-0008-0000-0C00-00001B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40" name="Picture 539">
          <a:extLst>
            <a:ext uri="{FF2B5EF4-FFF2-40B4-BE49-F238E27FC236}">
              <a16:creationId xmlns:a16="http://schemas.microsoft.com/office/drawing/2014/main" id="{00000000-0008-0000-0C00-00001C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id="{00000000-0008-0000-0C00-00001D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42" name="Picture 541">
          <a:extLst>
            <a:ext uri="{FF2B5EF4-FFF2-40B4-BE49-F238E27FC236}">
              <a16:creationId xmlns:a16="http://schemas.microsoft.com/office/drawing/2014/main" id="{00000000-0008-0000-0C00-00001E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43" name="Picture 542">
          <a:extLst>
            <a:ext uri="{FF2B5EF4-FFF2-40B4-BE49-F238E27FC236}">
              <a16:creationId xmlns:a16="http://schemas.microsoft.com/office/drawing/2014/main" id="{00000000-0008-0000-0C00-00001F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44" name="Picture 543">
          <a:extLst>
            <a:ext uri="{FF2B5EF4-FFF2-40B4-BE49-F238E27FC236}">
              <a16:creationId xmlns:a16="http://schemas.microsoft.com/office/drawing/2014/main" id="{00000000-0008-0000-0C00-000020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381</xdr:row>
      <xdr:rowOff>0</xdr:rowOff>
    </xdr:from>
    <xdr:to>
      <xdr:col>7</xdr:col>
      <xdr:colOff>123825</xdr:colOff>
      <xdr:row>381</xdr:row>
      <xdr:rowOff>123825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id="{00000000-0008-0000-0C00-000021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46" name="Picture 545">
          <a:extLst>
            <a:ext uri="{FF2B5EF4-FFF2-40B4-BE49-F238E27FC236}">
              <a16:creationId xmlns:a16="http://schemas.microsoft.com/office/drawing/2014/main" id="{00000000-0008-0000-0C00-000022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id="{00000000-0008-0000-0C00-000023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48" name="Picture 547">
          <a:extLst>
            <a:ext uri="{FF2B5EF4-FFF2-40B4-BE49-F238E27FC236}">
              <a16:creationId xmlns:a16="http://schemas.microsoft.com/office/drawing/2014/main" id="{00000000-0008-0000-0C00-000024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49" name="Picture 548">
          <a:extLst>
            <a:ext uri="{FF2B5EF4-FFF2-40B4-BE49-F238E27FC236}">
              <a16:creationId xmlns:a16="http://schemas.microsoft.com/office/drawing/2014/main" id="{00000000-0008-0000-0C00-000025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50" name="Picture 549">
          <a:extLst>
            <a:ext uri="{FF2B5EF4-FFF2-40B4-BE49-F238E27FC236}">
              <a16:creationId xmlns:a16="http://schemas.microsoft.com/office/drawing/2014/main" id="{00000000-0008-0000-0C00-000026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id="{00000000-0008-0000-0C00-000027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52" name="Picture 551">
          <a:extLst>
            <a:ext uri="{FF2B5EF4-FFF2-40B4-BE49-F238E27FC236}">
              <a16:creationId xmlns:a16="http://schemas.microsoft.com/office/drawing/2014/main" id="{00000000-0008-0000-0C00-000028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id="{00000000-0008-0000-0C00-000029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54" name="Picture 553">
          <a:extLst>
            <a:ext uri="{FF2B5EF4-FFF2-40B4-BE49-F238E27FC236}">
              <a16:creationId xmlns:a16="http://schemas.microsoft.com/office/drawing/2014/main" id="{00000000-0008-0000-0C00-00002A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id="{00000000-0008-0000-0C00-00002B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56" name="Picture 555">
          <a:extLst>
            <a:ext uri="{FF2B5EF4-FFF2-40B4-BE49-F238E27FC236}">
              <a16:creationId xmlns:a16="http://schemas.microsoft.com/office/drawing/2014/main" id="{00000000-0008-0000-0C00-00002C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57" name="Picture 556">
          <a:extLst>
            <a:ext uri="{FF2B5EF4-FFF2-40B4-BE49-F238E27FC236}">
              <a16:creationId xmlns:a16="http://schemas.microsoft.com/office/drawing/2014/main" id="{00000000-0008-0000-0C00-00002D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58" name="Picture 557">
          <a:extLst>
            <a:ext uri="{FF2B5EF4-FFF2-40B4-BE49-F238E27FC236}">
              <a16:creationId xmlns:a16="http://schemas.microsoft.com/office/drawing/2014/main" id="{00000000-0008-0000-0C00-00002E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id="{00000000-0008-0000-0C00-00002F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60" name="Picture 559">
          <a:extLst>
            <a:ext uri="{FF2B5EF4-FFF2-40B4-BE49-F238E27FC236}">
              <a16:creationId xmlns:a16="http://schemas.microsoft.com/office/drawing/2014/main" id="{00000000-0008-0000-0C00-000030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id="{00000000-0008-0000-0C00-000031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62" name="Picture 561">
          <a:extLst>
            <a:ext uri="{FF2B5EF4-FFF2-40B4-BE49-F238E27FC236}">
              <a16:creationId xmlns:a16="http://schemas.microsoft.com/office/drawing/2014/main" id="{00000000-0008-0000-0C00-000032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id="{00000000-0008-0000-0C00-000033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64" name="Picture 563">
          <a:extLst>
            <a:ext uri="{FF2B5EF4-FFF2-40B4-BE49-F238E27FC236}">
              <a16:creationId xmlns:a16="http://schemas.microsoft.com/office/drawing/2014/main" id="{00000000-0008-0000-0C00-000034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id="{00000000-0008-0000-0C00-000035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66" name="Picture 565">
          <a:extLst>
            <a:ext uri="{FF2B5EF4-FFF2-40B4-BE49-F238E27FC236}">
              <a16:creationId xmlns:a16="http://schemas.microsoft.com/office/drawing/2014/main" id="{00000000-0008-0000-0C00-000036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id="{00000000-0008-0000-0C00-000037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68" name="Picture 567">
          <a:extLst>
            <a:ext uri="{FF2B5EF4-FFF2-40B4-BE49-F238E27FC236}">
              <a16:creationId xmlns:a16="http://schemas.microsoft.com/office/drawing/2014/main" id="{00000000-0008-0000-0C00-000038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69" name="Picture 568">
          <a:extLst>
            <a:ext uri="{FF2B5EF4-FFF2-40B4-BE49-F238E27FC236}">
              <a16:creationId xmlns:a16="http://schemas.microsoft.com/office/drawing/2014/main" id="{00000000-0008-0000-0C00-000039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70" name="Picture 569">
          <a:extLst>
            <a:ext uri="{FF2B5EF4-FFF2-40B4-BE49-F238E27FC236}">
              <a16:creationId xmlns:a16="http://schemas.microsoft.com/office/drawing/2014/main" id="{00000000-0008-0000-0C00-00003A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id="{00000000-0008-0000-0C00-00003B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72" name="Picture 571">
          <a:extLst>
            <a:ext uri="{FF2B5EF4-FFF2-40B4-BE49-F238E27FC236}">
              <a16:creationId xmlns:a16="http://schemas.microsoft.com/office/drawing/2014/main" id="{00000000-0008-0000-0C00-00003C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id="{00000000-0008-0000-0C00-00003D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355</xdr:row>
      <xdr:rowOff>0</xdr:rowOff>
    </xdr:from>
    <xdr:to>
      <xdr:col>7</xdr:col>
      <xdr:colOff>123825</xdr:colOff>
      <xdr:row>355</xdr:row>
      <xdr:rowOff>123825</xdr:rowOff>
    </xdr:to>
    <xdr:pic>
      <xdr:nvPicPr>
        <xdr:cNvPr id="574" name="Picture 573">
          <a:extLst>
            <a:ext uri="{FF2B5EF4-FFF2-40B4-BE49-F238E27FC236}">
              <a16:creationId xmlns:a16="http://schemas.microsoft.com/office/drawing/2014/main" id="{00000000-0008-0000-0C00-00003E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32213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id="{00000000-0008-0000-0C00-00003F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76" name="Picture 575">
          <a:extLst>
            <a:ext uri="{FF2B5EF4-FFF2-40B4-BE49-F238E27FC236}">
              <a16:creationId xmlns:a16="http://schemas.microsoft.com/office/drawing/2014/main" id="{00000000-0008-0000-0C00-000040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id="{00000000-0008-0000-0C00-000041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78" name="Picture 577">
          <a:extLst>
            <a:ext uri="{FF2B5EF4-FFF2-40B4-BE49-F238E27FC236}">
              <a16:creationId xmlns:a16="http://schemas.microsoft.com/office/drawing/2014/main" id="{00000000-0008-0000-0C00-000042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id="{00000000-0008-0000-0C00-000043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80" name="Picture 579">
          <a:extLst>
            <a:ext uri="{FF2B5EF4-FFF2-40B4-BE49-F238E27FC236}">
              <a16:creationId xmlns:a16="http://schemas.microsoft.com/office/drawing/2014/main" id="{00000000-0008-0000-0C00-000044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81" name="Picture 580">
          <a:extLst>
            <a:ext uri="{FF2B5EF4-FFF2-40B4-BE49-F238E27FC236}">
              <a16:creationId xmlns:a16="http://schemas.microsoft.com/office/drawing/2014/main" id="{00000000-0008-0000-0C00-000045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82" name="Picture 581">
          <a:extLst>
            <a:ext uri="{FF2B5EF4-FFF2-40B4-BE49-F238E27FC236}">
              <a16:creationId xmlns:a16="http://schemas.microsoft.com/office/drawing/2014/main" id="{00000000-0008-0000-0C00-000046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83" name="Picture 582">
          <a:extLst>
            <a:ext uri="{FF2B5EF4-FFF2-40B4-BE49-F238E27FC236}">
              <a16:creationId xmlns:a16="http://schemas.microsoft.com/office/drawing/2014/main" id="{00000000-0008-0000-0C00-000047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84" name="Picture 583">
          <a:extLst>
            <a:ext uri="{FF2B5EF4-FFF2-40B4-BE49-F238E27FC236}">
              <a16:creationId xmlns:a16="http://schemas.microsoft.com/office/drawing/2014/main" id="{00000000-0008-0000-0C00-000048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id="{00000000-0008-0000-0C00-000049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86" name="Picture 585">
          <a:extLst>
            <a:ext uri="{FF2B5EF4-FFF2-40B4-BE49-F238E27FC236}">
              <a16:creationId xmlns:a16="http://schemas.microsoft.com/office/drawing/2014/main" id="{00000000-0008-0000-0C00-00004A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87" name="Picture 586">
          <a:extLst>
            <a:ext uri="{FF2B5EF4-FFF2-40B4-BE49-F238E27FC236}">
              <a16:creationId xmlns:a16="http://schemas.microsoft.com/office/drawing/2014/main" id="{00000000-0008-0000-0C00-00004B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88" name="Picture 587">
          <a:extLst>
            <a:ext uri="{FF2B5EF4-FFF2-40B4-BE49-F238E27FC236}">
              <a16:creationId xmlns:a16="http://schemas.microsoft.com/office/drawing/2014/main" id="{00000000-0008-0000-0C00-00004C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89" name="Picture 588">
          <a:extLst>
            <a:ext uri="{FF2B5EF4-FFF2-40B4-BE49-F238E27FC236}">
              <a16:creationId xmlns:a16="http://schemas.microsoft.com/office/drawing/2014/main" id="{00000000-0008-0000-0C00-00004D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90" name="Picture 589">
          <a:extLst>
            <a:ext uri="{FF2B5EF4-FFF2-40B4-BE49-F238E27FC236}">
              <a16:creationId xmlns:a16="http://schemas.microsoft.com/office/drawing/2014/main" id="{00000000-0008-0000-0C00-00004E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91" name="Picture 590">
          <a:extLst>
            <a:ext uri="{FF2B5EF4-FFF2-40B4-BE49-F238E27FC236}">
              <a16:creationId xmlns:a16="http://schemas.microsoft.com/office/drawing/2014/main" id="{00000000-0008-0000-0C00-00004F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92" name="Picture 591">
          <a:extLst>
            <a:ext uri="{FF2B5EF4-FFF2-40B4-BE49-F238E27FC236}">
              <a16:creationId xmlns:a16="http://schemas.microsoft.com/office/drawing/2014/main" id="{00000000-0008-0000-0C00-000050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93" name="Picture 592">
          <a:extLst>
            <a:ext uri="{FF2B5EF4-FFF2-40B4-BE49-F238E27FC236}">
              <a16:creationId xmlns:a16="http://schemas.microsoft.com/office/drawing/2014/main" id="{00000000-0008-0000-0C00-000051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94" name="Picture 593">
          <a:extLst>
            <a:ext uri="{FF2B5EF4-FFF2-40B4-BE49-F238E27FC236}">
              <a16:creationId xmlns:a16="http://schemas.microsoft.com/office/drawing/2014/main" id="{00000000-0008-0000-0C00-000052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95" name="Picture 594">
          <a:extLst>
            <a:ext uri="{FF2B5EF4-FFF2-40B4-BE49-F238E27FC236}">
              <a16:creationId xmlns:a16="http://schemas.microsoft.com/office/drawing/2014/main" id="{00000000-0008-0000-0C00-000053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96" name="Picture 595">
          <a:extLst>
            <a:ext uri="{FF2B5EF4-FFF2-40B4-BE49-F238E27FC236}">
              <a16:creationId xmlns:a16="http://schemas.microsoft.com/office/drawing/2014/main" id="{00000000-0008-0000-0C00-000054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97" name="Picture 596">
          <a:extLst>
            <a:ext uri="{FF2B5EF4-FFF2-40B4-BE49-F238E27FC236}">
              <a16:creationId xmlns:a16="http://schemas.microsoft.com/office/drawing/2014/main" id="{00000000-0008-0000-0C00-000055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98" name="Picture 597">
          <a:extLst>
            <a:ext uri="{FF2B5EF4-FFF2-40B4-BE49-F238E27FC236}">
              <a16:creationId xmlns:a16="http://schemas.microsoft.com/office/drawing/2014/main" id="{00000000-0008-0000-0C00-000056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599" name="Picture 598">
          <a:extLst>
            <a:ext uri="{FF2B5EF4-FFF2-40B4-BE49-F238E27FC236}">
              <a16:creationId xmlns:a16="http://schemas.microsoft.com/office/drawing/2014/main" id="{00000000-0008-0000-0C00-000057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00" name="Picture 599">
          <a:extLst>
            <a:ext uri="{FF2B5EF4-FFF2-40B4-BE49-F238E27FC236}">
              <a16:creationId xmlns:a16="http://schemas.microsoft.com/office/drawing/2014/main" id="{00000000-0008-0000-0C00-000058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01" name="Picture 600">
          <a:extLst>
            <a:ext uri="{FF2B5EF4-FFF2-40B4-BE49-F238E27FC236}">
              <a16:creationId xmlns:a16="http://schemas.microsoft.com/office/drawing/2014/main" id="{00000000-0008-0000-0C00-000059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02" name="Picture 601">
          <a:extLst>
            <a:ext uri="{FF2B5EF4-FFF2-40B4-BE49-F238E27FC236}">
              <a16:creationId xmlns:a16="http://schemas.microsoft.com/office/drawing/2014/main" id="{00000000-0008-0000-0C00-00005A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03" name="Picture 602">
          <a:extLst>
            <a:ext uri="{FF2B5EF4-FFF2-40B4-BE49-F238E27FC236}">
              <a16:creationId xmlns:a16="http://schemas.microsoft.com/office/drawing/2014/main" id="{00000000-0008-0000-0C00-00005B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04" name="Picture 603">
          <a:extLst>
            <a:ext uri="{FF2B5EF4-FFF2-40B4-BE49-F238E27FC236}">
              <a16:creationId xmlns:a16="http://schemas.microsoft.com/office/drawing/2014/main" id="{00000000-0008-0000-0C00-00005C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05" name="Picture 604">
          <a:extLst>
            <a:ext uri="{FF2B5EF4-FFF2-40B4-BE49-F238E27FC236}">
              <a16:creationId xmlns:a16="http://schemas.microsoft.com/office/drawing/2014/main" id="{00000000-0008-0000-0C00-00005D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06" name="Picture 605">
          <a:extLst>
            <a:ext uri="{FF2B5EF4-FFF2-40B4-BE49-F238E27FC236}">
              <a16:creationId xmlns:a16="http://schemas.microsoft.com/office/drawing/2014/main" id="{00000000-0008-0000-0C00-00005E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07" name="Picture 606">
          <a:extLst>
            <a:ext uri="{FF2B5EF4-FFF2-40B4-BE49-F238E27FC236}">
              <a16:creationId xmlns:a16="http://schemas.microsoft.com/office/drawing/2014/main" id="{00000000-0008-0000-0C00-00005F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08" name="Picture 607">
          <a:extLst>
            <a:ext uri="{FF2B5EF4-FFF2-40B4-BE49-F238E27FC236}">
              <a16:creationId xmlns:a16="http://schemas.microsoft.com/office/drawing/2014/main" id="{00000000-0008-0000-0C00-000060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09" name="Picture 608">
          <a:extLst>
            <a:ext uri="{FF2B5EF4-FFF2-40B4-BE49-F238E27FC236}">
              <a16:creationId xmlns:a16="http://schemas.microsoft.com/office/drawing/2014/main" id="{00000000-0008-0000-0C00-000061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10" name="Picture 609">
          <a:extLst>
            <a:ext uri="{FF2B5EF4-FFF2-40B4-BE49-F238E27FC236}">
              <a16:creationId xmlns:a16="http://schemas.microsoft.com/office/drawing/2014/main" id="{00000000-0008-0000-0C00-000062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11" name="Picture 610">
          <a:extLst>
            <a:ext uri="{FF2B5EF4-FFF2-40B4-BE49-F238E27FC236}">
              <a16:creationId xmlns:a16="http://schemas.microsoft.com/office/drawing/2014/main" id="{00000000-0008-0000-0C00-000063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12" name="Picture 611">
          <a:extLst>
            <a:ext uri="{FF2B5EF4-FFF2-40B4-BE49-F238E27FC236}">
              <a16:creationId xmlns:a16="http://schemas.microsoft.com/office/drawing/2014/main" id="{00000000-0008-0000-0C00-000064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13" name="Picture 612">
          <a:extLst>
            <a:ext uri="{FF2B5EF4-FFF2-40B4-BE49-F238E27FC236}">
              <a16:creationId xmlns:a16="http://schemas.microsoft.com/office/drawing/2014/main" id="{00000000-0008-0000-0C00-000065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14" name="Picture 613">
          <a:extLst>
            <a:ext uri="{FF2B5EF4-FFF2-40B4-BE49-F238E27FC236}">
              <a16:creationId xmlns:a16="http://schemas.microsoft.com/office/drawing/2014/main" id="{00000000-0008-0000-0C00-000066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15" name="Picture 614">
          <a:extLst>
            <a:ext uri="{FF2B5EF4-FFF2-40B4-BE49-F238E27FC236}">
              <a16:creationId xmlns:a16="http://schemas.microsoft.com/office/drawing/2014/main" id="{00000000-0008-0000-0C00-000067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16" name="Picture 615">
          <a:extLst>
            <a:ext uri="{FF2B5EF4-FFF2-40B4-BE49-F238E27FC236}">
              <a16:creationId xmlns:a16="http://schemas.microsoft.com/office/drawing/2014/main" id="{00000000-0008-0000-0C00-000068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id="{00000000-0008-0000-0C00-000069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18" name="Picture 617">
          <a:extLst>
            <a:ext uri="{FF2B5EF4-FFF2-40B4-BE49-F238E27FC236}">
              <a16:creationId xmlns:a16="http://schemas.microsoft.com/office/drawing/2014/main" id="{00000000-0008-0000-0C00-00006A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19" name="Picture 618">
          <a:extLst>
            <a:ext uri="{FF2B5EF4-FFF2-40B4-BE49-F238E27FC236}">
              <a16:creationId xmlns:a16="http://schemas.microsoft.com/office/drawing/2014/main" id="{00000000-0008-0000-0C00-00006B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20" name="Picture 619">
          <a:extLst>
            <a:ext uri="{FF2B5EF4-FFF2-40B4-BE49-F238E27FC236}">
              <a16:creationId xmlns:a16="http://schemas.microsoft.com/office/drawing/2014/main" id="{00000000-0008-0000-0C00-00006C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21" name="Picture 620">
          <a:extLst>
            <a:ext uri="{FF2B5EF4-FFF2-40B4-BE49-F238E27FC236}">
              <a16:creationId xmlns:a16="http://schemas.microsoft.com/office/drawing/2014/main" id="{00000000-0008-0000-0C00-00006D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22" name="Picture 621">
          <a:extLst>
            <a:ext uri="{FF2B5EF4-FFF2-40B4-BE49-F238E27FC236}">
              <a16:creationId xmlns:a16="http://schemas.microsoft.com/office/drawing/2014/main" id="{00000000-0008-0000-0C00-00006E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23" name="Picture 622">
          <a:extLst>
            <a:ext uri="{FF2B5EF4-FFF2-40B4-BE49-F238E27FC236}">
              <a16:creationId xmlns:a16="http://schemas.microsoft.com/office/drawing/2014/main" id="{00000000-0008-0000-0C00-00006F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24" name="Picture 623">
          <a:extLst>
            <a:ext uri="{FF2B5EF4-FFF2-40B4-BE49-F238E27FC236}">
              <a16:creationId xmlns:a16="http://schemas.microsoft.com/office/drawing/2014/main" id="{00000000-0008-0000-0C00-000070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25" name="Picture 624">
          <a:extLst>
            <a:ext uri="{FF2B5EF4-FFF2-40B4-BE49-F238E27FC236}">
              <a16:creationId xmlns:a16="http://schemas.microsoft.com/office/drawing/2014/main" id="{00000000-0008-0000-0C00-000071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26" name="Picture 625">
          <a:extLst>
            <a:ext uri="{FF2B5EF4-FFF2-40B4-BE49-F238E27FC236}">
              <a16:creationId xmlns:a16="http://schemas.microsoft.com/office/drawing/2014/main" id="{00000000-0008-0000-0C00-000072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27" name="Picture 626">
          <a:extLst>
            <a:ext uri="{FF2B5EF4-FFF2-40B4-BE49-F238E27FC236}">
              <a16:creationId xmlns:a16="http://schemas.microsoft.com/office/drawing/2014/main" id="{00000000-0008-0000-0C00-000073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28" name="Picture 627">
          <a:extLst>
            <a:ext uri="{FF2B5EF4-FFF2-40B4-BE49-F238E27FC236}">
              <a16:creationId xmlns:a16="http://schemas.microsoft.com/office/drawing/2014/main" id="{00000000-0008-0000-0C00-000074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29" name="Picture 628">
          <a:extLst>
            <a:ext uri="{FF2B5EF4-FFF2-40B4-BE49-F238E27FC236}">
              <a16:creationId xmlns:a16="http://schemas.microsoft.com/office/drawing/2014/main" id="{00000000-0008-0000-0C00-000075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30" name="Picture 629">
          <a:extLst>
            <a:ext uri="{FF2B5EF4-FFF2-40B4-BE49-F238E27FC236}">
              <a16:creationId xmlns:a16="http://schemas.microsoft.com/office/drawing/2014/main" id="{00000000-0008-0000-0C00-000076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31" name="Picture 630">
          <a:extLst>
            <a:ext uri="{FF2B5EF4-FFF2-40B4-BE49-F238E27FC236}">
              <a16:creationId xmlns:a16="http://schemas.microsoft.com/office/drawing/2014/main" id="{00000000-0008-0000-0C00-000077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32" name="Picture 631">
          <a:extLst>
            <a:ext uri="{FF2B5EF4-FFF2-40B4-BE49-F238E27FC236}">
              <a16:creationId xmlns:a16="http://schemas.microsoft.com/office/drawing/2014/main" id="{00000000-0008-0000-0C00-000078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33" name="Picture 632">
          <a:extLst>
            <a:ext uri="{FF2B5EF4-FFF2-40B4-BE49-F238E27FC236}">
              <a16:creationId xmlns:a16="http://schemas.microsoft.com/office/drawing/2014/main" id="{00000000-0008-0000-0C00-000079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34" name="Picture 633">
          <a:extLst>
            <a:ext uri="{FF2B5EF4-FFF2-40B4-BE49-F238E27FC236}">
              <a16:creationId xmlns:a16="http://schemas.microsoft.com/office/drawing/2014/main" id="{00000000-0008-0000-0C00-00007A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35" name="Picture 634">
          <a:extLst>
            <a:ext uri="{FF2B5EF4-FFF2-40B4-BE49-F238E27FC236}">
              <a16:creationId xmlns:a16="http://schemas.microsoft.com/office/drawing/2014/main" id="{00000000-0008-0000-0C00-00007B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36" name="Picture 635">
          <a:extLst>
            <a:ext uri="{FF2B5EF4-FFF2-40B4-BE49-F238E27FC236}">
              <a16:creationId xmlns:a16="http://schemas.microsoft.com/office/drawing/2014/main" id="{00000000-0008-0000-0C00-00007C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37" name="Picture 636">
          <a:extLst>
            <a:ext uri="{FF2B5EF4-FFF2-40B4-BE49-F238E27FC236}">
              <a16:creationId xmlns:a16="http://schemas.microsoft.com/office/drawing/2014/main" id="{00000000-0008-0000-0C00-00007D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38" name="Picture 637">
          <a:extLst>
            <a:ext uri="{FF2B5EF4-FFF2-40B4-BE49-F238E27FC236}">
              <a16:creationId xmlns:a16="http://schemas.microsoft.com/office/drawing/2014/main" id="{00000000-0008-0000-0C00-00007E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39" name="Picture 638">
          <a:extLst>
            <a:ext uri="{FF2B5EF4-FFF2-40B4-BE49-F238E27FC236}">
              <a16:creationId xmlns:a16="http://schemas.microsoft.com/office/drawing/2014/main" id="{00000000-0008-0000-0C00-00007F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40" name="Picture 639">
          <a:extLst>
            <a:ext uri="{FF2B5EF4-FFF2-40B4-BE49-F238E27FC236}">
              <a16:creationId xmlns:a16="http://schemas.microsoft.com/office/drawing/2014/main" id="{00000000-0008-0000-0C00-000080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id="{00000000-0008-0000-0C00-000081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123825</xdr:colOff>
      <xdr:row>266</xdr:row>
      <xdr:rowOff>123825</xdr:rowOff>
    </xdr:to>
    <xdr:pic>
      <xdr:nvPicPr>
        <xdr:cNvPr id="642" name="Picture 641">
          <a:extLst>
            <a:ext uri="{FF2B5EF4-FFF2-40B4-BE49-F238E27FC236}">
              <a16:creationId xmlns:a16="http://schemas.microsoft.com/office/drawing/2014/main" id="{00000000-0008-0000-0C00-000082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77625" y="25431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43" name="Picture 642">
          <a:extLst>
            <a:ext uri="{FF2B5EF4-FFF2-40B4-BE49-F238E27FC236}">
              <a16:creationId xmlns:a16="http://schemas.microsoft.com/office/drawing/2014/main" id="{00000000-0008-0000-0C00-000083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44" name="Picture 643">
          <a:extLst>
            <a:ext uri="{FF2B5EF4-FFF2-40B4-BE49-F238E27FC236}">
              <a16:creationId xmlns:a16="http://schemas.microsoft.com/office/drawing/2014/main" id="{00000000-0008-0000-0C00-000084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45" name="Picture 644">
          <a:extLst>
            <a:ext uri="{FF2B5EF4-FFF2-40B4-BE49-F238E27FC236}">
              <a16:creationId xmlns:a16="http://schemas.microsoft.com/office/drawing/2014/main" id="{00000000-0008-0000-0C00-000085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46" name="Picture 645">
          <a:extLst>
            <a:ext uri="{FF2B5EF4-FFF2-40B4-BE49-F238E27FC236}">
              <a16:creationId xmlns:a16="http://schemas.microsoft.com/office/drawing/2014/main" id="{00000000-0008-0000-0C00-000086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id="{00000000-0008-0000-0C00-000087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48" name="Picture 647">
          <a:extLst>
            <a:ext uri="{FF2B5EF4-FFF2-40B4-BE49-F238E27FC236}">
              <a16:creationId xmlns:a16="http://schemas.microsoft.com/office/drawing/2014/main" id="{00000000-0008-0000-0C00-000088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49" name="Picture 648">
          <a:extLst>
            <a:ext uri="{FF2B5EF4-FFF2-40B4-BE49-F238E27FC236}">
              <a16:creationId xmlns:a16="http://schemas.microsoft.com/office/drawing/2014/main" id="{00000000-0008-0000-0C00-000089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50" name="Picture 649">
          <a:extLst>
            <a:ext uri="{FF2B5EF4-FFF2-40B4-BE49-F238E27FC236}">
              <a16:creationId xmlns:a16="http://schemas.microsoft.com/office/drawing/2014/main" id="{00000000-0008-0000-0C00-00008A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51" name="Picture 650">
          <a:extLst>
            <a:ext uri="{FF2B5EF4-FFF2-40B4-BE49-F238E27FC236}">
              <a16:creationId xmlns:a16="http://schemas.microsoft.com/office/drawing/2014/main" id="{00000000-0008-0000-0C00-00008B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52" name="Picture 651">
          <a:extLst>
            <a:ext uri="{FF2B5EF4-FFF2-40B4-BE49-F238E27FC236}">
              <a16:creationId xmlns:a16="http://schemas.microsoft.com/office/drawing/2014/main" id="{00000000-0008-0000-0C00-00008C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53" name="Picture 652">
          <a:extLst>
            <a:ext uri="{FF2B5EF4-FFF2-40B4-BE49-F238E27FC236}">
              <a16:creationId xmlns:a16="http://schemas.microsoft.com/office/drawing/2014/main" id="{00000000-0008-0000-0C00-00008D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54" name="Picture 653">
          <a:extLst>
            <a:ext uri="{FF2B5EF4-FFF2-40B4-BE49-F238E27FC236}">
              <a16:creationId xmlns:a16="http://schemas.microsoft.com/office/drawing/2014/main" id="{00000000-0008-0000-0C00-00008E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55" name="Picture 654">
          <a:extLst>
            <a:ext uri="{FF2B5EF4-FFF2-40B4-BE49-F238E27FC236}">
              <a16:creationId xmlns:a16="http://schemas.microsoft.com/office/drawing/2014/main" id="{00000000-0008-0000-0C00-00008F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56" name="Picture 655">
          <a:extLst>
            <a:ext uri="{FF2B5EF4-FFF2-40B4-BE49-F238E27FC236}">
              <a16:creationId xmlns:a16="http://schemas.microsoft.com/office/drawing/2014/main" id="{00000000-0008-0000-0C00-000090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57" name="Picture 656">
          <a:extLst>
            <a:ext uri="{FF2B5EF4-FFF2-40B4-BE49-F238E27FC236}">
              <a16:creationId xmlns:a16="http://schemas.microsoft.com/office/drawing/2014/main" id="{00000000-0008-0000-0C00-000091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58" name="Picture 657">
          <a:extLst>
            <a:ext uri="{FF2B5EF4-FFF2-40B4-BE49-F238E27FC236}">
              <a16:creationId xmlns:a16="http://schemas.microsoft.com/office/drawing/2014/main" id="{00000000-0008-0000-0C00-000092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59" name="Picture 658">
          <a:extLst>
            <a:ext uri="{FF2B5EF4-FFF2-40B4-BE49-F238E27FC236}">
              <a16:creationId xmlns:a16="http://schemas.microsoft.com/office/drawing/2014/main" id="{00000000-0008-0000-0C00-000093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60" name="Picture 659">
          <a:extLst>
            <a:ext uri="{FF2B5EF4-FFF2-40B4-BE49-F238E27FC236}">
              <a16:creationId xmlns:a16="http://schemas.microsoft.com/office/drawing/2014/main" id="{00000000-0008-0000-0C00-000094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id="{00000000-0008-0000-0C00-000095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62" name="Picture 661">
          <a:extLst>
            <a:ext uri="{FF2B5EF4-FFF2-40B4-BE49-F238E27FC236}">
              <a16:creationId xmlns:a16="http://schemas.microsoft.com/office/drawing/2014/main" id="{00000000-0008-0000-0C00-000096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63" name="Picture 662">
          <a:extLst>
            <a:ext uri="{FF2B5EF4-FFF2-40B4-BE49-F238E27FC236}">
              <a16:creationId xmlns:a16="http://schemas.microsoft.com/office/drawing/2014/main" id="{00000000-0008-0000-0C00-000097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64" name="Picture 663">
          <a:extLst>
            <a:ext uri="{FF2B5EF4-FFF2-40B4-BE49-F238E27FC236}">
              <a16:creationId xmlns:a16="http://schemas.microsoft.com/office/drawing/2014/main" id="{00000000-0008-0000-0C00-000098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65" name="Picture 664">
          <a:extLst>
            <a:ext uri="{FF2B5EF4-FFF2-40B4-BE49-F238E27FC236}">
              <a16:creationId xmlns:a16="http://schemas.microsoft.com/office/drawing/2014/main" id="{00000000-0008-0000-0C00-000099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66" name="Picture 665">
          <a:extLst>
            <a:ext uri="{FF2B5EF4-FFF2-40B4-BE49-F238E27FC236}">
              <a16:creationId xmlns:a16="http://schemas.microsoft.com/office/drawing/2014/main" id="{00000000-0008-0000-0C00-00009A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67" name="Picture 666">
          <a:extLst>
            <a:ext uri="{FF2B5EF4-FFF2-40B4-BE49-F238E27FC236}">
              <a16:creationId xmlns:a16="http://schemas.microsoft.com/office/drawing/2014/main" id="{00000000-0008-0000-0C00-00009B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68" name="Picture 667">
          <a:extLst>
            <a:ext uri="{FF2B5EF4-FFF2-40B4-BE49-F238E27FC236}">
              <a16:creationId xmlns:a16="http://schemas.microsoft.com/office/drawing/2014/main" id="{00000000-0008-0000-0C00-00009C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69" name="Picture 668">
          <a:extLst>
            <a:ext uri="{FF2B5EF4-FFF2-40B4-BE49-F238E27FC236}">
              <a16:creationId xmlns:a16="http://schemas.microsoft.com/office/drawing/2014/main" id="{00000000-0008-0000-0C00-00009D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70" name="Picture 669">
          <a:extLst>
            <a:ext uri="{FF2B5EF4-FFF2-40B4-BE49-F238E27FC236}">
              <a16:creationId xmlns:a16="http://schemas.microsoft.com/office/drawing/2014/main" id="{00000000-0008-0000-0C00-00009E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71" name="Picture 670">
          <a:extLst>
            <a:ext uri="{FF2B5EF4-FFF2-40B4-BE49-F238E27FC236}">
              <a16:creationId xmlns:a16="http://schemas.microsoft.com/office/drawing/2014/main" id="{00000000-0008-0000-0C00-00009F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72" name="Picture 671">
          <a:extLst>
            <a:ext uri="{FF2B5EF4-FFF2-40B4-BE49-F238E27FC236}">
              <a16:creationId xmlns:a16="http://schemas.microsoft.com/office/drawing/2014/main" id="{00000000-0008-0000-0C00-0000A0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id="{00000000-0008-0000-0C00-0000A1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74" name="Picture 673">
          <a:extLst>
            <a:ext uri="{FF2B5EF4-FFF2-40B4-BE49-F238E27FC236}">
              <a16:creationId xmlns:a16="http://schemas.microsoft.com/office/drawing/2014/main" id="{00000000-0008-0000-0C00-0000A2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75" name="Picture 674">
          <a:extLst>
            <a:ext uri="{FF2B5EF4-FFF2-40B4-BE49-F238E27FC236}">
              <a16:creationId xmlns:a16="http://schemas.microsoft.com/office/drawing/2014/main" id="{00000000-0008-0000-0C00-0000A3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76" name="Picture 675">
          <a:extLst>
            <a:ext uri="{FF2B5EF4-FFF2-40B4-BE49-F238E27FC236}">
              <a16:creationId xmlns:a16="http://schemas.microsoft.com/office/drawing/2014/main" id="{00000000-0008-0000-0C00-0000A4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77" name="Picture 676">
          <a:extLst>
            <a:ext uri="{FF2B5EF4-FFF2-40B4-BE49-F238E27FC236}">
              <a16:creationId xmlns:a16="http://schemas.microsoft.com/office/drawing/2014/main" id="{00000000-0008-0000-0C00-0000A5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78" name="Picture 677">
          <a:extLst>
            <a:ext uri="{FF2B5EF4-FFF2-40B4-BE49-F238E27FC236}">
              <a16:creationId xmlns:a16="http://schemas.microsoft.com/office/drawing/2014/main" id="{00000000-0008-0000-0C00-0000A6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79" name="Picture 678">
          <a:extLst>
            <a:ext uri="{FF2B5EF4-FFF2-40B4-BE49-F238E27FC236}">
              <a16:creationId xmlns:a16="http://schemas.microsoft.com/office/drawing/2014/main" id="{00000000-0008-0000-0C00-0000A7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80" name="Picture 679">
          <a:extLst>
            <a:ext uri="{FF2B5EF4-FFF2-40B4-BE49-F238E27FC236}">
              <a16:creationId xmlns:a16="http://schemas.microsoft.com/office/drawing/2014/main" id="{00000000-0008-0000-0C00-0000A8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id="{00000000-0008-0000-0C00-0000A9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82" name="Picture 681">
          <a:extLst>
            <a:ext uri="{FF2B5EF4-FFF2-40B4-BE49-F238E27FC236}">
              <a16:creationId xmlns:a16="http://schemas.microsoft.com/office/drawing/2014/main" id="{00000000-0008-0000-0C00-0000AA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83" name="Picture 682">
          <a:extLst>
            <a:ext uri="{FF2B5EF4-FFF2-40B4-BE49-F238E27FC236}">
              <a16:creationId xmlns:a16="http://schemas.microsoft.com/office/drawing/2014/main" id="{00000000-0008-0000-0C00-0000AB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381</xdr:row>
      <xdr:rowOff>0</xdr:rowOff>
    </xdr:from>
    <xdr:to>
      <xdr:col>5</xdr:col>
      <xdr:colOff>123825</xdr:colOff>
      <xdr:row>381</xdr:row>
      <xdr:rowOff>123825</xdr:rowOff>
    </xdr:to>
    <xdr:pic>
      <xdr:nvPicPr>
        <xdr:cNvPr id="684" name="Picture 683">
          <a:extLst>
            <a:ext uri="{FF2B5EF4-FFF2-40B4-BE49-F238E27FC236}">
              <a16:creationId xmlns:a16="http://schemas.microsoft.com/office/drawing/2014/main" id="{00000000-0008-0000-0C00-0000AC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40881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329</xdr:row>
      <xdr:rowOff>0</xdr:rowOff>
    </xdr:from>
    <xdr:to>
      <xdr:col>5</xdr:col>
      <xdr:colOff>123825</xdr:colOff>
      <xdr:row>329</xdr:row>
      <xdr:rowOff>123825</xdr:rowOff>
    </xdr:to>
    <xdr:pic>
      <xdr:nvPicPr>
        <xdr:cNvPr id="685" name="Picture 684">
          <a:extLst>
            <a:ext uri="{FF2B5EF4-FFF2-40B4-BE49-F238E27FC236}">
              <a16:creationId xmlns:a16="http://schemas.microsoft.com/office/drawing/2014/main" id="{00000000-0008-0000-0C00-0000AD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329</xdr:row>
      <xdr:rowOff>0</xdr:rowOff>
    </xdr:from>
    <xdr:to>
      <xdr:col>5</xdr:col>
      <xdr:colOff>123825</xdr:colOff>
      <xdr:row>329</xdr:row>
      <xdr:rowOff>123825</xdr:rowOff>
    </xdr:to>
    <xdr:pic>
      <xdr:nvPicPr>
        <xdr:cNvPr id="686" name="Picture 685">
          <a:extLst>
            <a:ext uri="{FF2B5EF4-FFF2-40B4-BE49-F238E27FC236}">
              <a16:creationId xmlns:a16="http://schemas.microsoft.com/office/drawing/2014/main" id="{00000000-0008-0000-0C00-0000AE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329</xdr:row>
      <xdr:rowOff>0</xdr:rowOff>
    </xdr:from>
    <xdr:to>
      <xdr:col>5</xdr:col>
      <xdr:colOff>123825</xdr:colOff>
      <xdr:row>329</xdr:row>
      <xdr:rowOff>123825</xdr:rowOff>
    </xdr:to>
    <xdr:pic>
      <xdr:nvPicPr>
        <xdr:cNvPr id="687" name="Picture 686">
          <a:extLst>
            <a:ext uri="{FF2B5EF4-FFF2-40B4-BE49-F238E27FC236}">
              <a16:creationId xmlns:a16="http://schemas.microsoft.com/office/drawing/2014/main" id="{00000000-0008-0000-0C00-0000AF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329</xdr:row>
      <xdr:rowOff>0</xdr:rowOff>
    </xdr:from>
    <xdr:to>
      <xdr:col>5</xdr:col>
      <xdr:colOff>123825</xdr:colOff>
      <xdr:row>329</xdr:row>
      <xdr:rowOff>123825</xdr:rowOff>
    </xdr:to>
    <xdr:pic>
      <xdr:nvPicPr>
        <xdr:cNvPr id="688" name="Picture 687">
          <a:extLst>
            <a:ext uri="{FF2B5EF4-FFF2-40B4-BE49-F238E27FC236}">
              <a16:creationId xmlns:a16="http://schemas.microsoft.com/office/drawing/2014/main" id="{00000000-0008-0000-0C00-0000B0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329</xdr:row>
      <xdr:rowOff>0</xdr:rowOff>
    </xdr:from>
    <xdr:to>
      <xdr:col>5</xdr:col>
      <xdr:colOff>123825</xdr:colOff>
      <xdr:row>329</xdr:row>
      <xdr:rowOff>123825</xdr:rowOff>
    </xdr:to>
    <xdr:pic>
      <xdr:nvPicPr>
        <xdr:cNvPr id="689" name="Picture 688">
          <a:extLst>
            <a:ext uri="{FF2B5EF4-FFF2-40B4-BE49-F238E27FC236}">
              <a16:creationId xmlns:a16="http://schemas.microsoft.com/office/drawing/2014/main" id="{00000000-0008-0000-0C00-0000B1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329</xdr:row>
      <xdr:rowOff>0</xdr:rowOff>
    </xdr:from>
    <xdr:to>
      <xdr:col>5</xdr:col>
      <xdr:colOff>123825</xdr:colOff>
      <xdr:row>329</xdr:row>
      <xdr:rowOff>123825</xdr:rowOff>
    </xdr:to>
    <xdr:pic>
      <xdr:nvPicPr>
        <xdr:cNvPr id="690" name="Picture 689">
          <a:extLst>
            <a:ext uri="{FF2B5EF4-FFF2-40B4-BE49-F238E27FC236}">
              <a16:creationId xmlns:a16="http://schemas.microsoft.com/office/drawing/2014/main" id="{00000000-0008-0000-0C00-0000B2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329</xdr:row>
      <xdr:rowOff>0</xdr:rowOff>
    </xdr:from>
    <xdr:to>
      <xdr:col>5</xdr:col>
      <xdr:colOff>123825</xdr:colOff>
      <xdr:row>329</xdr:row>
      <xdr:rowOff>123825</xdr:rowOff>
    </xdr:to>
    <xdr:pic>
      <xdr:nvPicPr>
        <xdr:cNvPr id="691" name="Picture 690">
          <a:extLst>
            <a:ext uri="{FF2B5EF4-FFF2-40B4-BE49-F238E27FC236}">
              <a16:creationId xmlns:a16="http://schemas.microsoft.com/office/drawing/2014/main" id="{00000000-0008-0000-0C00-0000B3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329</xdr:row>
      <xdr:rowOff>0</xdr:rowOff>
    </xdr:from>
    <xdr:to>
      <xdr:col>5</xdr:col>
      <xdr:colOff>123825</xdr:colOff>
      <xdr:row>329</xdr:row>
      <xdr:rowOff>123825</xdr:rowOff>
    </xdr:to>
    <xdr:pic>
      <xdr:nvPicPr>
        <xdr:cNvPr id="692" name="Picture 691">
          <a:extLst>
            <a:ext uri="{FF2B5EF4-FFF2-40B4-BE49-F238E27FC236}">
              <a16:creationId xmlns:a16="http://schemas.microsoft.com/office/drawing/2014/main" id="{00000000-0008-0000-0C00-0000B4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329</xdr:row>
      <xdr:rowOff>0</xdr:rowOff>
    </xdr:from>
    <xdr:to>
      <xdr:col>5</xdr:col>
      <xdr:colOff>123825</xdr:colOff>
      <xdr:row>329</xdr:row>
      <xdr:rowOff>123825</xdr:rowOff>
    </xdr:to>
    <xdr:pic>
      <xdr:nvPicPr>
        <xdr:cNvPr id="693" name="Picture 692">
          <a:extLst>
            <a:ext uri="{FF2B5EF4-FFF2-40B4-BE49-F238E27FC236}">
              <a16:creationId xmlns:a16="http://schemas.microsoft.com/office/drawing/2014/main" id="{00000000-0008-0000-0C00-0000B5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329</xdr:row>
      <xdr:rowOff>0</xdr:rowOff>
    </xdr:from>
    <xdr:to>
      <xdr:col>5</xdr:col>
      <xdr:colOff>123825</xdr:colOff>
      <xdr:row>329</xdr:row>
      <xdr:rowOff>123825</xdr:rowOff>
    </xdr:to>
    <xdr:pic>
      <xdr:nvPicPr>
        <xdr:cNvPr id="694" name="Picture 693">
          <a:extLst>
            <a:ext uri="{FF2B5EF4-FFF2-40B4-BE49-F238E27FC236}">
              <a16:creationId xmlns:a16="http://schemas.microsoft.com/office/drawing/2014/main" id="{00000000-0008-0000-0C00-0000B6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235458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329</xdr:row>
      <xdr:rowOff>0</xdr:rowOff>
    </xdr:from>
    <xdr:to>
      <xdr:col>5</xdr:col>
      <xdr:colOff>123825</xdr:colOff>
      <xdr:row>329</xdr:row>
      <xdr:rowOff>123825</xdr:rowOff>
    </xdr:to>
    <xdr:pic>
      <xdr:nvPicPr>
        <xdr:cNvPr id="695" name="Picture 694">
          <a:extLst>
            <a:ext uri="{FF2B5EF4-FFF2-40B4-BE49-F238E27FC236}">
              <a16:creationId xmlns:a16="http://schemas.microsoft.com/office/drawing/2014/main" id="{00000000-0008-0000-0C00-0000B7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296525" y="23545800"/>
          <a:ext cx="123825" cy="123825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696" name="Picture 695">
          <a:extLst>
            <a:ext uri="{FF2B5EF4-FFF2-40B4-BE49-F238E27FC236}">
              <a16:creationId xmlns:a16="http://schemas.microsoft.com/office/drawing/2014/main" id="{00000000-0008-0000-0C00-0000B8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697" name="Picture 696">
          <a:extLst>
            <a:ext uri="{FF2B5EF4-FFF2-40B4-BE49-F238E27FC236}">
              <a16:creationId xmlns:a16="http://schemas.microsoft.com/office/drawing/2014/main" id="{00000000-0008-0000-0C00-0000B9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698" name="Picture 697">
          <a:extLst>
            <a:ext uri="{FF2B5EF4-FFF2-40B4-BE49-F238E27FC236}">
              <a16:creationId xmlns:a16="http://schemas.microsoft.com/office/drawing/2014/main" id="{00000000-0008-0000-0C00-0000BA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699" name="Picture 698">
          <a:extLst>
            <a:ext uri="{FF2B5EF4-FFF2-40B4-BE49-F238E27FC236}">
              <a16:creationId xmlns:a16="http://schemas.microsoft.com/office/drawing/2014/main" id="{00000000-0008-0000-0C00-0000BB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00" name="Picture 699">
          <a:extLst>
            <a:ext uri="{FF2B5EF4-FFF2-40B4-BE49-F238E27FC236}">
              <a16:creationId xmlns:a16="http://schemas.microsoft.com/office/drawing/2014/main" id="{00000000-0008-0000-0C00-0000BC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01" name="Picture 700">
          <a:extLst>
            <a:ext uri="{FF2B5EF4-FFF2-40B4-BE49-F238E27FC236}">
              <a16:creationId xmlns:a16="http://schemas.microsoft.com/office/drawing/2014/main" id="{00000000-0008-0000-0C00-0000BD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02" name="Picture 701">
          <a:extLst>
            <a:ext uri="{FF2B5EF4-FFF2-40B4-BE49-F238E27FC236}">
              <a16:creationId xmlns:a16="http://schemas.microsoft.com/office/drawing/2014/main" id="{00000000-0008-0000-0C00-0000BE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03" name="Picture 702">
          <a:extLst>
            <a:ext uri="{FF2B5EF4-FFF2-40B4-BE49-F238E27FC236}">
              <a16:creationId xmlns:a16="http://schemas.microsoft.com/office/drawing/2014/main" id="{00000000-0008-0000-0C00-0000BF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04" name="Picture 703">
          <a:extLst>
            <a:ext uri="{FF2B5EF4-FFF2-40B4-BE49-F238E27FC236}">
              <a16:creationId xmlns:a16="http://schemas.microsoft.com/office/drawing/2014/main" id="{00000000-0008-0000-0C00-0000C0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05" name="Picture 704">
          <a:extLst>
            <a:ext uri="{FF2B5EF4-FFF2-40B4-BE49-F238E27FC236}">
              <a16:creationId xmlns:a16="http://schemas.microsoft.com/office/drawing/2014/main" id="{00000000-0008-0000-0C00-0000C1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06" name="Picture 705">
          <a:extLst>
            <a:ext uri="{FF2B5EF4-FFF2-40B4-BE49-F238E27FC236}">
              <a16:creationId xmlns:a16="http://schemas.microsoft.com/office/drawing/2014/main" id="{00000000-0008-0000-0C00-0000C2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07" name="Picture 706">
          <a:extLst>
            <a:ext uri="{FF2B5EF4-FFF2-40B4-BE49-F238E27FC236}">
              <a16:creationId xmlns:a16="http://schemas.microsoft.com/office/drawing/2014/main" id="{00000000-0008-0000-0C00-0000C3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08" name="Picture 707">
          <a:extLst>
            <a:ext uri="{FF2B5EF4-FFF2-40B4-BE49-F238E27FC236}">
              <a16:creationId xmlns:a16="http://schemas.microsoft.com/office/drawing/2014/main" id="{00000000-0008-0000-0C00-0000C4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09" name="Picture 708">
          <a:extLst>
            <a:ext uri="{FF2B5EF4-FFF2-40B4-BE49-F238E27FC236}">
              <a16:creationId xmlns:a16="http://schemas.microsoft.com/office/drawing/2014/main" id="{00000000-0008-0000-0C00-0000C5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10" name="Picture 709">
          <a:extLst>
            <a:ext uri="{FF2B5EF4-FFF2-40B4-BE49-F238E27FC236}">
              <a16:creationId xmlns:a16="http://schemas.microsoft.com/office/drawing/2014/main" id="{00000000-0008-0000-0C00-0000C6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11" name="Picture 710">
          <a:extLst>
            <a:ext uri="{FF2B5EF4-FFF2-40B4-BE49-F238E27FC236}">
              <a16:creationId xmlns:a16="http://schemas.microsoft.com/office/drawing/2014/main" id="{00000000-0008-0000-0C00-0000C7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12" name="Picture 711">
          <a:extLst>
            <a:ext uri="{FF2B5EF4-FFF2-40B4-BE49-F238E27FC236}">
              <a16:creationId xmlns:a16="http://schemas.microsoft.com/office/drawing/2014/main" id="{00000000-0008-0000-0C00-0000C8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13" name="Picture 712">
          <a:extLst>
            <a:ext uri="{FF2B5EF4-FFF2-40B4-BE49-F238E27FC236}">
              <a16:creationId xmlns:a16="http://schemas.microsoft.com/office/drawing/2014/main" id="{00000000-0008-0000-0C00-0000C9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14" name="Picture 713">
          <a:extLst>
            <a:ext uri="{FF2B5EF4-FFF2-40B4-BE49-F238E27FC236}">
              <a16:creationId xmlns:a16="http://schemas.microsoft.com/office/drawing/2014/main" id="{00000000-0008-0000-0C00-0000CA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15" name="Picture 714">
          <a:extLst>
            <a:ext uri="{FF2B5EF4-FFF2-40B4-BE49-F238E27FC236}">
              <a16:creationId xmlns:a16="http://schemas.microsoft.com/office/drawing/2014/main" id="{00000000-0008-0000-0C00-0000CB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16" name="Picture 715">
          <a:extLst>
            <a:ext uri="{FF2B5EF4-FFF2-40B4-BE49-F238E27FC236}">
              <a16:creationId xmlns:a16="http://schemas.microsoft.com/office/drawing/2014/main" id="{00000000-0008-0000-0C00-0000CC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17" name="Picture 716">
          <a:extLst>
            <a:ext uri="{FF2B5EF4-FFF2-40B4-BE49-F238E27FC236}">
              <a16:creationId xmlns:a16="http://schemas.microsoft.com/office/drawing/2014/main" id="{00000000-0008-0000-0C00-0000CD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18" name="Picture 717">
          <a:extLst>
            <a:ext uri="{FF2B5EF4-FFF2-40B4-BE49-F238E27FC236}">
              <a16:creationId xmlns:a16="http://schemas.microsoft.com/office/drawing/2014/main" id="{00000000-0008-0000-0C00-0000CE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19" name="Picture 718">
          <a:extLst>
            <a:ext uri="{FF2B5EF4-FFF2-40B4-BE49-F238E27FC236}">
              <a16:creationId xmlns:a16="http://schemas.microsoft.com/office/drawing/2014/main" id="{00000000-0008-0000-0C00-0000CF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20" name="Picture 719">
          <a:extLst>
            <a:ext uri="{FF2B5EF4-FFF2-40B4-BE49-F238E27FC236}">
              <a16:creationId xmlns:a16="http://schemas.microsoft.com/office/drawing/2014/main" id="{00000000-0008-0000-0C00-0000D0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21" name="Picture 720">
          <a:extLst>
            <a:ext uri="{FF2B5EF4-FFF2-40B4-BE49-F238E27FC236}">
              <a16:creationId xmlns:a16="http://schemas.microsoft.com/office/drawing/2014/main" id="{00000000-0008-0000-0C00-0000D1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22" name="Picture 721">
          <a:extLst>
            <a:ext uri="{FF2B5EF4-FFF2-40B4-BE49-F238E27FC236}">
              <a16:creationId xmlns:a16="http://schemas.microsoft.com/office/drawing/2014/main" id="{00000000-0008-0000-0C00-0000D2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23" name="Picture 722">
          <a:extLst>
            <a:ext uri="{FF2B5EF4-FFF2-40B4-BE49-F238E27FC236}">
              <a16:creationId xmlns:a16="http://schemas.microsoft.com/office/drawing/2014/main" id="{00000000-0008-0000-0C00-0000D3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24" name="Picture 723">
          <a:extLst>
            <a:ext uri="{FF2B5EF4-FFF2-40B4-BE49-F238E27FC236}">
              <a16:creationId xmlns:a16="http://schemas.microsoft.com/office/drawing/2014/main" id="{00000000-0008-0000-0C00-0000D4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25" name="Picture 724">
          <a:extLst>
            <a:ext uri="{FF2B5EF4-FFF2-40B4-BE49-F238E27FC236}">
              <a16:creationId xmlns:a16="http://schemas.microsoft.com/office/drawing/2014/main" id="{00000000-0008-0000-0C00-0000D5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26" name="Picture 725">
          <a:extLst>
            <a:ext uri="{FF2B5EF4-FFF2-40B4-BE49-F238E27FC236}">
              <a16:creationId xmlns:a16="http://schemas.microsoft.com/office/drawing/2014/main" id="{00000000-0008-0000-0C00-0000D6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27" name="Picture 726">
          <a:extLst>
            <a:ext uri="{FF2B5EF4-FFF2-40B4-BE49-F238E27FC236}">
              <a16:creationId xmlns:a16="http://schemas.microsoft.com/office/drawing/2014/main" id="{00000000-0008-0000-0C00-0000D7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28" name="Picture 727">
          <a:extLst>
            <a:ext uri="{FF2B5EF4-FFF2-40B4-BE49-F238E27FC236}">
              <a16:creationId xmlns:a16="http://schemas.microsoft.com/office/drawing/2014/main" id="{00000000-0008-0000-0C00-0000D8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29" name="Picture 728">
          <a:extLst>
            <a:ext uri="{FF2B5EF4-FFF2-40B4-BE49-F238E27FC236}">
              <a16:creationId xmlns:a16="http://schemas.microsoft.com/office/drawing/2014/main" id="{00000000-0008-0000-0C00-0000D9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30" name="Picture 729">
          <a:extLst>
            <a:ext uri="{FF2B5EF4-FFF2-40B4-BE49-F238E27FC236}">
              <a16:creationId xmlns:a16="http://schemas.microsoft.com/office/drawing/2014/main" id="{00000000-0008-0000-0C00-0000DA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31" name="Picture 730">
          <a:extLst>
            <a:ext uri="{FF2B5EF4-FFF2-40B4-BE49-F238E27FC236}">
              <a16:creationId xmlns:a16="http://schemas.microsoft.com/office/drawing/2014/main" id="{00000000-0008-0000-0C00-0000DB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32" name="Picture 731">
          <a:extLst>
            <a:ext uri="{FF2B5EF4-FFF2-40B4-BE49-F238E27FC236}">
              <a16:creationId xmlns:a16="http://schemas.microsoft.com/office/drawing/2014/main" id="{00000000-0008-0000-0C00-0000DC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33" name="Picture 732">
          <a:extLst>
            <a:ext uri="{FF2B5EF4-FFF2-40B4-BE49-F238E27FC236}">
              <a16:creationId xmlns:a16="http://schemas.microsoft.com/office/drawing/2014/main" id="{00000000-0008-0000-0C00-0000DD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34" name="Picture 733">
          <a:extLst>
            <a:ext uri="{FF2B5EF4-FFF2-40B4-BE49-F238E27FC236}">
              <a16:creationId xmlns:a16="http://schemas.microsoft.com/office/drawing/2014/main" id="{00000000-0008-0000-0C00-0000DE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35" name="Picture 734">
          <a:extLst>
            <a:ext uri="{FF2B5EF4-FFF2-40B4-BE49-F238E27FC236}">
              <a16:creationId xmlns:a16="http://schemas.microsoft.com/office/drawing/2014/main" id="{00000000-0008-0000-0C00-0000DF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36" name="Picture 735">
          <a:extLst>
            <a:ext uri="{FF2B5EF4-FFF2-40B4-BE49-F238E27FC236}">
              <a16:creationId xmlns:a16="http://schemas.microsoft.com/office/drawing/2014/main" id="{00000000-0008-0000-0C00-0000E0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37" name="Picture 736">
          <a:extLst>
            <a:ext uri="{FF2B5EF4-FFF2-40B4-BE49-F238E27FC236}">
              <a16:creationId xmlns:a16="http://schemas.microsoft.com/office/drawing/2014/main" id="{00000000-0008-0000-0C00-0000E1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38" name="Picture 737">
          <a:extLst>
            <a:ext uri="{FF2B5EF4-FFF2-40B4-BE49-F238E27FC236}">
              <a16:creationId xmlns:a16="http://schemas.microsoft.com/office/drawing/2014/main" id="{00000000-0008-0000-0C00-0000E2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39" name="Picture 738">
          <a:extLst>
            <a:ext uri="{FF2B5EF4-FFF2-40B4-BE49-F238E27FC236}">
              <a16:creationId xmlns:a16="http://schemas.microsoft.com/office/drawing/2014/main" id="{00000000-0008-0000-0C00-0000E3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40" name="Picture 739">
          <a:extLst>
            <a:ext uri="{FF2B5EF4-FFF2-40B4-BE49-F238E27FC236}">
              <a16:creationId xmlns:a16="http://schemas.microsoft.com/office/drawing/2014/main" id="{00000000-0008-0000-0C00-0000E4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41" name="Picture 740">
          <a:extLst>
            <a:ext uri="{FF2B5EF4-FFF2-40B4-BE49-F238E27FC236}">
              <a16:creationId xmlns:a16="http://schemas.microsoft.com/office/drawing/2014/main" id="{00000000-0008-0000-0C00-0000E5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42" name="Picture 741">
          <a:extLst>
            <a:ext uri="{FF2B5EF4-FFF2-40B4-BE49-F238E27FC236}">
              <a16:creationId xmlns:a16="http://schemas.microsoft.com/office/drawing/2014/main" id="{00000000-0008-0000-0C00-0000E6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43" name="Picture 742">
          <a:extLst>
            <a:ext uri="{FF2B5EF4-FFF2-40B4-BE49-F238E27FC236}">
              <a16:creationId xmlns:a16="http://schemas.microsoft.com/office/drawing/2014/main" id="{00000000-0008-0000-0C00-0000E7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44" name="Picture 743">
          <a:extLst>
            <a:ext uri="{FF2B5EF4-FFF2-40B4-BE49-F238E27FC236}">
              <a16:creationId xmlns:a16="http://schemas.microsoft.com/office/drawing/2014/main" id="{00000000-0008-0000-0C00-0000E8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45" name="Picture 744">
          <a:extLst>
            <a:ext uri="{FF2B5EF4-FFF2-40B4-BE49-F238E27FC236}">
              <a16:creationId xmlns:a16="http://schemas.microsoft.com/office/drawing/2014/main" id="{00000000-0008-0000-0C00-0000E9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46" name="Picture 745">
          <a:extLst>
            <a:ext uri="{FF2B5EF4-FFF2-40B4-BE49-F238E27FC236}">
              <a16:creationId xmlns:a16="http://schemas.microsoft.com/office/drawing/2014/main" id="{00000000-0008-0000-0C00-0000EA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47" name="Picture 746">
          <a:extLst>
            <a:ext uri="{FF2B5EF4-FFF2-40B4-BE49-F238E27FC236}">
              <a16:creationId xmlns:a16="http://schemas.microsoft.com/office/drawing/2014/main" id="{00000000-0008-0000-0C00-0000EB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48" name="Picture 747">
          <a:extLst>
            <a:ext uri="{FF2B5EF4-FFF2-40B4-BE49-F238E27FC236}">
              <a16:creationId xmlns:a16="http://schemas.microsoft.com/office/drawing/2014/main" id="{00000000-0008-0000-0C00-0000EC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49" name="Picture 748">
          <a:extLst>
            <a:ext uri="{FF2B5EF4-FFF2-40B4-BE49-F238E27FC236}">
              <a16:creationId xmlns:a16="http://schemas.microsoft.com/office/drawing/2014/main" id="{00000000-0008-0000-0C00-0000ED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50" name="Picture 749">
          <a:extLst>
            <a:ext uri="{FF2B5EF4-FFF2-40B4-BE49-F238E27FC236}">
              <a16:creationId xmlns:a16="http://schemas.microsoft.com/office/drawing/2014/main" id="{00000000-0008-0000-0C00-0000EE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51" name="Picture 750">
          <a:extLst>
            <a:ext uri="{FF2B5EF4-FFF2-40B4-BE49-F238E27FC236}">
              <a16:creationId xmlns:a16="http://schemas.microsoft.com/office/drawing/2014/main" id="{00000000-0008-0000-0C00-0000EF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52" name="Picture 751">
          <a:extLst>
            <a:ext uri="{FF2B5EF4-FFF2-40B4-BE49-F238E27FC236}">
              <a16:creationId xmlns:a16="http://schemas.microsoft.com/office/drawing/2014/main" id="{00000000-0008-0000-0C00-0000F0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53" name="Picture 752">
          <a:extLst>
            <a:ext uri="{FF2B5EF4-FFF2-40B4-BE49-F238E27FC236}">
              <a16:creationId xmlns:a16="http://schemas.microsoft.com/office/drawing/2014/main" id="{00000000-0008-0000-0C00-0000F1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54" name="Picture 753">
          <a:extLst>
            <a:ext uri="{FF2B5EF4-FFF2-40B4-BE49-F238E27FC236}">
              <a16:creationId xmlns:a16="http://schemas.microsoft.com/office/drawing/2014/main" id="{00000000-0008-0000-0C00-0000F2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55" name="Picture 754">
          <a:extLst>
            <a:ext uri="{FF2B5EF4-FFF2-40B4-BE49-F238E27FC236}">
              <a16:creationId xmlns:a16="http://schemas.microsoft.com/office/drawing/2014/main" id="{00000000-0008-0000-0C00-0000F3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56" name="Picture 755">
          <a:extLst>
            <a:ext uri="{FF2B5EF4-FFF2-40B4-BE49-F238E27FC236}">
              <a16:creationId xmlns:a16="http://schemas.microsoft.com/office/drawing/2014/main" id="{00000000-0008-0000-0C00-0000F4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57" name="Picture 756">
          <a:extLst>
            <a:ext uri="{FF2B5EF4-FFF2-40B4-BE49-F238E27FC236}">
              <a16:creationId xmlns:a16="http://schemas.microsoft.com/office/drawing/2014/main" id="{00000000-0008-0000-0C00-0000F5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58" name="Picture 757">
          <a:extLst>
            <a:ext uri="{FF2B5EF4-FFF2-40B4-BE49-F238E27FC236}">
              <a16:creationId xmlns:a16="http://schemas.microsoft.com/office/drawing/2014/main" id="{00000000-0008-0000-0C00-0000F6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59" name="Picture 758">
          <a:extLst>
            <a:ext uri="{FF2B5EF4-FFF2-40B4-BE49-F238E27FC236}">
              <a16:creationId xmlns:a16="http://schemas.microsoft.com/office/drawing/2014/main" id="{00000000-0008-0000-0C00-0000F7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60" name="Picture 759">
          <a:extLst>
            <a:ext uri="{FF2B5EF4-FFF2-40B4-BE49-F238E27FC236}">
              <a16:creationId xmlns:a16="http://schemas.microsoft.com/office/drawing/2014/main" id="{00000000-0008-0000-0C00-0000F8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61" name="Picture 760">
          <a:extLst>
            <a:ext uri="{FF2B5EF4-FFF2-40B4-BE49-F238E27FC236}">
              <a16:creationId xmlns:a16="http://schemas.microsoft.com/office/drawing/2014/main" id="{00000000-0008-0000-0C00-0000F9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62" name="Picture 761">
          <a:extLst>
            <a:ext uri="{FF2B5EF4-FFF2-40B4-BE49-F238E27FC236}">
              <a16:creationId xmlns:a16="http://schemas.microsoft.com/office/drawing/2014/main" id="{00000000-0008-0000-0C00-0000FA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63" name="Picture 762">
          <a:extLst>
            <a:ext uri="{FF2B5EF4-FFF2-40B4-BE49-F238E27FC236}">
              <a16:creationId xmlns:a16="http://schemas.microsoft.com/office/drawing/2014/main" id="{00000000-0008-0000-0C00-0000FB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64" name="Picture 763">
          <a:extLst>
            <a:ext uri="{FF2B5EF4-FFF2-40B4-BE49-F238E27FC236}">
              <a16:creationId xmlns:a16="http://schemas.microsoft.com/office/drawing/2014/main" id="{00000000-0008-0000-0C00-0000FC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65" name="Picture 764">
          <a:extLst>
            <a:ext uri="{FF2B5EF4-FFF2-40B4-BE49-F238E27FC236}">
              <a16:creationId xmlns:a16="http://schemas.microsoft.com/office/drawing/2014/main" id="{00000000-0008-0000-0C00-0000FD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66" name="Picture 765">
          <a:extLst>
            <a:ext uri="{FF2B5EF4-FFF2-40B4-BE49-F238E27FC236}">
              <a16:creationId xmlns:a16="http://schemas.microsoft.com/office/drawing/2014/main" id="{00000000-0008-0000-0C00-0000FE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67" name="Picture 766">
          <a:extLst>
            <a:ext uri="{FF2B5EF4-FFF2-40B4-BE49-F238E27FC236}">
              <a16:creationId xmlns:a16="http://schemas.microsoft.com/office/drawing/2014/main" id="{00000000-0008-0000-0C00-0000FF02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68" name="Picture 767">
          <a:extLst>
            <a:ext uri="{FF2B5EF4-FFF2-40B4-BE49-F238E27FC236}">
              <a16:creationId xmlns:a16="http://schemas.microsoft.com/office/drawing/2014/main" id="{00000000-0008-0000-0C00-000000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69" name="Picture 768">
          <a:extLst>
            <a:ext uri="{FF2B5EF4-FFF2-40B4-BE49-F238E27FC236}">
              <a16:creationId xmlns:a16="http://schemas.microsoft.com/office/drawing/2014/main" id="{00000000-0008-0000-0C00-000001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70" name="Picture 769">
          <a:extLst>
            <a:ext uri="{FF2B5EF4-FFF2-40B4-BE49-F238E27FC236}">
              <a16:creationId xmlns:a16="http://schemas.microsoft.com/office/drawing/2014/main" id="{00000000-0008-0000-0C00-000002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71" name="Picture 770">
          <a:extLst>
            <a:ext uri="{FF2B5EF4-FFF2-40B4-BE49-F238E27FC236}">
              <a16:creationId xmlns:a16="http://schemas.microsoft.com/office/drawing/2014/main" id="{00000000-0008-0000-0C00-000003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381</xdr:row>
      <xdr:rowOff>0</xdr:rowOff>
    </xdr:from>
    <xdr:ext cx="123825" cy="123825"/>
    <xdr:pic>
      <xdr:nvPicPr>
        <xdr:cNvPr id="772" name="Picture 771">
          <a:extLst>
            <a:ext uri="{FF2B5EF4-FFF2-40B4-BE49-F238E27FC236}">
              <a16:creationId xmlns:a16="http://schemas.microsoft.com/office/drawing/2014/main" id="{00000000-0008-0000-0C00-000004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601575" y="40881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73" name="Picture 772">
          <a:extLst>
            <a:ext uri="{FF2B5EF4-FFF2-40B4-BE49-F238E27FC236}">
              <a16:creationId xmlns:a16="http://schemas.microsoft.com/office/drawing/2014/main" id="{00000000-0008-0000-0C00-000005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74" name="Picture 773">
          <a:extLst>
            <a:ext uri="{FF2B5EF4-FFF2-40B4-BE49-F238E27FC236}">
              <a16:creationId xmlns:a16="http://schemas.microsoft.com/office/drawing/2014/main" id="{00000000-0008-0000-0C00-000006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75" name="Picture 774">
          <a:extLst>
            <a:ext uri="{FF2B5EF4-FFF2-40B4-BE49-F238E27FC236}">
              <a16:creationId xmlns:a16="http://schemas.microsoft.com/office/drawing/2014/main" id="{00000000-0008-0000-0C00-00000703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76" name="Picture 775">
          <a:extLst>
            <a:ext uri="{FF2B5EF4-FFF2-40B4-BE49-F238E27FC236}">
              <a16:creationId xmlns:a16="http://schemas.microsoft.com/office/drawing/2014/main" id="{00000000-0008-0000-0C00-000008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77" name="Picture 776">
          <a:extLst>
            <a:ext uri="{FF2B5EF4-FFF2-40B4-BE49-F238E27FC236}">
              <a16:creationId xmlns:a16="http://schemas.microsoft.com/office/drawing/2014/main" id="{00000000-0008-0000-0C00-000009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78" name="Picture 777">
          <a:extLst>
            <a:ext uri="{FF2B5EF4-FFF2-40B4-BE49-F238E27FC236}">
              <a16:creationId xmlns:a16="http://schemas.microsoft.com/office/drawing/2014/main" id="{00000000-0008-0000-0C00-00000A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79" name="Picture 778">
          <a:extLst>
            <a:ext uri="{FF2B5EF4-FFF2-40B4-BE49-F238E27FC236}">
              <a16:creationId xmlns:a16="http://schemas.microsoft.com/office/drawing/2014/main" id="{00000000-0008-0000-0C00-00000B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80" name="Picture 779">
          <a:extLst>
            <a:ext uri="{FF2B5EF4-FFF2-40B4-BE49-F238E27FC236}">
              <a16:creationId xmlns:a16="http://schemas.microsoft.com/office/drawing/2014/main" id="{00000000-0008-0000-0C00-00000C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81" name="Picture 780">
          <a:extLst>
            <a:ext uri="{FF2B5EF4-FFF2-40B4-BE49-F238E27FC236}">
              <a16:creationId xmlns:a16="http://schemas.microsoft.com/office/drawing/2014/main" id="{00000000-0008-0000-0C00-00000D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82" name="Picture 781">
          <a:extLst>
            <a:ext uri="{FF2B5EF4-FFF2-40B4-BE49-F238E27FC236}">
              <a16:creationId xmlns:a16="http://schemas.microsoft.com/office/drawing/2014/main" id="{00000000-0008-0000-0C00-00000E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83" name="Picture 782">
          <a:extLst>
            <a:ext uri="{FF2B5EF4-FFF2-40B4-BE49-F238E27FC236}">
              <a16:creationId xmlns:a16="http://schemas.microsoft.com/office/drawing/2014/main" id="{00000000-0008-0000-0C00-00000F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84" name="Picture 783">
          <a:extLst>
            <a:ext uri="{FF2B5EF4-FFF2-40B4-BE49-F238E27FC236}">
              <a16:creationId xmlns:a16="http://schemas.microsoft.com/office/drawing/2014/main" id="{00000000-0008-0000-0C00-000010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85" name="Picture 784">
          <a:extLst>
            <a:ext uri="{FF2B5EF4-FFF2-40B4-BE49-F238E27FC236}">
              <a16:creationId xmlns:a16="http://schemas.microsoft.com/office/drawing/2014/main" id="{00000000-0008-0000-0C00-000011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86" name="Picture 785">
          <a:extLst>
            <a:ext uri="{FF2B5EF4-FFF2-40B4-BE49-F238E27FC236}">
              <a16:creationId xmlns:a16="http://schemas.microsoft.com/office/drawing/2014/main" id="{00000000-0008-0000-0C00-000012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87" name="Picture 786">
          <a:extLst>
            <a:ext uri="{FF2B5EF4-FFF2-40B4-BE49-F238E27FC236}">
              <a16:creationId xmlns:a16="http://schemas.microsoft.com/office/drawing/2014/main" id="{00000000-0008-0000-0C00-000013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88" name="Picture 787">
          <a:extLst>
            <a:ext uri="{FF2B5EF4-FFF2-40B4-BE49-F238E27FC236}">
              <a16:creationId xmlns:a16="http://schemas.microsoft.com/office/drawing/2014/main" id="{00000000-0008-0000-0C00-000014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89" name="Picture 788">
          <a:extLst>
            <a:ext uri="{FF2B5EF4-FFF2-40B4-BE49-F238E27FC236}">
              <a16:creationId xmlns:a16="http://schemas.microsoft.com/office/drawing/2014/main" id="{00000000-0008-0000-0C00-000015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90" name="Picture 789">
          <a:extLst>
            <a:ext uri="{FF2B5EF4-FFF2-40B4-BE49-F238E27FC236}">
              <a16:creationId xmlns:a16="http://schemas.microsoft.com/office/drawing/2014/main" id="{00000000-0008-0000-0C00-000016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91" name="Picture 790">
          <a:extLst>
            <a:ext uri="{FF2B5EF4-FFF2-40B4-BE49-F238E27FC236}">
              <a16:creationId xmlns:a16="http://schemas.microsoft.com/office/drawing/2014/main" id="{00000000-0008-0000-0C00-000017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92" name="Picture 791">
          <a:extLst>
            <a:ext uri="{FF2B5EF4-FFF2-40B4-BE49-F238E27FC236}">
              <a16:creationId xmlns:a16="http://schemas.microsoft.com/office/drawing/2014/main" id="{00000000-0008-0000-0C00-000018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93" name="Picture 792">
          <a:extLst>
            <a:ext uri="{FF2B5EF4-FFF2-40B4-BE49-F238E27FC236}">
              <a16:creationId xmlns:a16="http://schemas.microsoft.com/office/drawing/2014/main" id="{00000000-0008-0000-0C00-000019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94" name="Picture 793">
          <a:extLst>
            <a:ext uri="{FF2B5EF4-FFF2-40B4-BE49-F238E27FC236}">
              <a16:creationId xmlns:a16="http://schemas.microsoft.com/office/drawing/2014/main" id="{00000000-0008-0000-0C00-00001A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95" name="Picture 794">
          <a:extLst>
            <a:ext uri="{FF2B5EF4-FFF2-40B4-BE49-F238E27FC236}">
              <a16:creationId xmlns:a16="http://schemas.microsoft.com/office/drawing/2014/main" id="{00000000-0008-0000-0C00-00001B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96" name="Picture 795">
          <a:extLst>
            <a:ext uri="{FF2B5EF4-FFF2-40B4-BE49-F238E27FC236}">
              <a16:creationId xmlns:a16="http://schemas.microsoft.com/office/drawing/2014/main" id="{00000000-0008-0000-0C00-00001C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97" name="Picture 796">
          <a:extLst>
            <a:ext uri="{FF2B5EF4-FFF2-40B4-BE49-F238E27FC236}">
              <a16:creationId xmlns:a16="http://schemas.microsoft.com/office/drawing/2014/main" id="{00000000-0008-0000-0C00-00001D03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98" name="Picture 797">
          <a:extLst>
            <a:ext uri="{FF2B5EF4-FFF2-40B4-BE49-F238E27FC236}">
              <a16:creationId xmlns:a16="http://schemas.microsoft.com/office/drawing/2014/main" id="{00000000-0008-0000-0C00-00001E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799" name="Picture 798">
          <a:extLst>
            <a:ext uri="{FF2B5EF4-FFF2-40B4-BE49-F238E27FC236}">
              <a16:creationId xmlns:a16="http://schemas.microsoft.com/office/drawing/2014/main" id="{00000000-0008-0000-0C00-00001F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00" name="Picture 799">
          <a:extLst>
            <a:ext uri="{FF2B5EF4-FFF2-40B4-BE49-F238E27FC236}">
              <a16:creationId xmlns:a16="http://schemas.microsoft.com/office/drawing/2014/main" id="{00000000-0008-0000-0C00-000020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01" name="Picture 800">
          <a:extLst>
            <a:ext uri="{FF2B5EF4-FFF2-40B4-BE49-F238E27FC236}">
              <a16:creationId xmlns:a16="http://schemas.microsoft.com/office/drawing/2014/main" id="{00000000-0008-0000-0C00-000021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02" name="Picture 801">
          <a:extLst>
            <a:ext uri="{FF2B5EF4-FFF2-40B4-BE49-F238E27FC236}">
              <a16:creationId xmlns:a16="http://schemas.microsoft.com/office/drawing/2014/main" id="{00000000-0008-0000-0C00-000022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03" name="Picture 802">
          <a:extLst>
            <a:ext uri="{FF2B5EF4-FFF2-40B4-BE49-F238E27FC236}">
              <a16:creationId xmlns:a16="http://schemas.microsoft.com/office/drawing/2014/main" id="{00000000-0008-0000-0C00-000023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04" name="Picture 803">
          <a:extLst>
            <a:ext uri="{FF2B5EF4-FFF2-40B4-BE49-F238E27FC236}">
              <a16:creationId xmlns:a16="http://schemas.microsoft.com/office/drawing/2014/main" id="{00000000-0008-0000-0C00-000024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05" name="Picture 804">
          <a:extLst>
            <a:ext uri="{FF2B5EF4-FFF2-40B4-BE49-F238E27FC236}">
              <a16:creationId xmlns:a16="http://schemas.microsoft.com/office/drawing/2014/main" id="{00000000-0008-0000-0C00-000025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06" name="Picture 805">
          <a:extLst>
            <a:ext uri="{FF2B5EF4-FFF2-40B4-BE49-F238E27FC236}">
              <a16:creationId xmlns:a16="http://schemas.microsoft.com/office/drawing/2014/main" id="{00000000-0008-0000-0C00-000026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07" name="Picture 806">
          <a:extLst>
            <a:ext uri="{FF2B5EF4-FFF2-40B4-BE49-F238E27FC236}">
              <a16:creationId xmlns:a16="http://schemas.microsoft.com/office/drawing/2014/main" id="{00000000-0008-0000-0C00-000027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08" name="Picture 807">
          <a:extLst>
            <a:ext uri="{FF2B5EF4-FFF2-40B4-BE49-F238E27FC236}">
              <a16:creationId xmlns:a16="http://schemas.microsoft.com/office/drawing/2014/main" id="{00000000-0008-0000-0C00-000028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09" name="Picture 808">
          <a:extLst>
            <a:ext uri="{FF2B5EF4-FFF2-40B4-BE49-F238E27FC236}">
              <a16:creationId xmlns:a16="http://schemas.microsoft.com/office/drawing/2014/main" id="{00000000-0008-0000-0C00-000029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10" name="Picture 809">
          <a:extLst>
            <a:ext uri="{FF2B5EF4-FFF2-40B4-BE49-F238E27FC236}">
              <a16:creationId xmlns:a16="http://schemas.microsoft.com/office/drawing/2014/main" id="{00000000-0008-0000-0C00-00002A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11" name="Picture 810">
          <a:extLst>
            <a:ext uri="{FF2B5EF4-FFF2-40B4-BE49-F238E27FC236}">
              <a16:creationId xmlns:a16="http://schemas.microsoft.com/office/drawing/2014/main" id="{00000000-0008-0000-0C00-00002B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12" name="Picture 811">
          <a:extLst>
            <a:ext uri="{FF2B5EF4-FFF2-40B4-BE49-F238E27FC236}">
              <a16:creationId xmlns:a16="http://schemas.microsoft.com/office/drawing/2014/main" id="{00000000-0008-0000-0C00-00002C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13" name="Picture 812">
          <a:extLst>
            <a:ext uri="{FF2B5EF4-FFF2-40B4-BE49-F238E27FC236}">
              <a16:creationId xmlns:a16="http://schemas.microsoft.com/office/drawing/2014/main" id="{00000000-0008-0000-0C00-00002D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14" name="Picture 813">
          <a:extLst>
            <a:ext uri="{FF2B5EF4-FFF2-40B4-BE49-F238E27FC236}">
              <a16:creationId xmlns:a16="http://schemas.microsoft.com/office/drawing/2014/main" id="{00000000-0008-0000-0C00-00002E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15" name="Picture 814">
          <a:extLst>
            <a:ext uri="{FF2B5EF4-FFF2-40B4-BE49-F238E27FC236}">
              <a16:creationId xmlns:a16="http://schemas.microsoft.com/office/drawing/2014/main" id="{00000000-0008-0000-0C00-00002F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16" name="Picture 815">
          <a:extLst>
            <a:ext uri="{FF2B5EF4-FFF2-40B4-BE49-F238E27FC236}">
              <a16:creationId xmlns:a16="http://schemas.microsoft.com/office/drawing/2014/main" id="{00000000-0008-0000-0C00-000030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17" name="Picture 816">
          <a:extLst>
            <a:ext uri="{FF2B5EF4-FFF2-40B4-BE49-F238E27FC236}">
              <a16:creationId xmlns:a16="http://schemas.microsoft.com/office/drawing/2014/main" id="{00000000-0008-0000-0C00-000031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18" name="Picture 817">
          <a:extLst>
            <a:ext uri="{FF2B5EF4-FFF2-40B4-BE49-F238E27FC236}">
              <a16:creationId xmlns:a16="http://schemas.microsoft.com/office/drawing/2014/main" id="{00000000-0008-0000-0C00-000032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19" name="Picture 818">
          <a:extLst>
            <a:ext uri="{FF2B5EF4-FFF2-40B4-BE49-F238E27FC236}">
              <a16:creationId xmlns:a16="http://schemas.microsoft.com/office/drawing/2014/main" id="{00000000-0008-0000-0C00-000033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20" name="Picture 819">
          <a:extLst>
            <a:ext uri="{FF2B5EF4-FFF2-40B4-BE49-F238E27FC236}">
              <a16:creationId xmlns:a16="http://schemas.microsoft.com/office/drawing/2014/main" id="{00000000-0008-0000-0C00-000034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21" name="Picture 820">
          <a:extLst>
            <a:ext uri="{FF2B5EF4-FFF2-40B4-BE49-F238E27FC236}">
              <a16:creationId xmlns:a16="http://schemas.microsoft.com/office/drawing/2014/main" id="{00000000-0008-0000-0C00-000035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22" name="Picture 821">
          <a:extLst>
            <a:ext uri="{FF2B5EF4-FFF2-40B4-BE49-F238E27FC236}">
              <a16:creationId xmlns:a16="http://schemas.microsoft.com/office/drawing/2014/main" id="{00000000-0008-0000-0C00-000036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23" name="Picture 822">
          <a:extLst>
            <a:ext uri="{FF2B5EF4-FFF2-40B4-BE49-F238E27FC236}">
              <a16:creationId xmlns:a16="http://schemas.microsoft.com/office/drawing/2014/main" id="{00000000-0008-0000-0C00-000037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24" name="Picture 823">
          <a:extLst>
            <a:ext uri="{FF2B5EF4-FFF2-40B4-BE49-F238E27FC236}">
              <a16:creationId xmlns:a16="http://schemas.microsoft.com/office/drawing/2014/main" id="{00000000-0008-0000-0C00-000038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25" name="Picture 824">
          <a:extLst>
            <a:ext uri="{FF2B5EF4-FFF2-40B4-BE49-F238E27FC236}">
              <a16:creationId xmlns:a16="http://schemas.microsoft.com/office/drawing/2014/main" id="{00000000-0008-0000-0C00-000039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26" name="Picture 825">
          <a:extLst>
            <a:ext uri="{FF2B5EF4-FFF2-40B4-BE49-F238E27FC236}">
              <a16:creationId xmlns:a16="http://schemas.microsoft.com/office/drawing/2014/main" id="{00000000-0008-0000-0C00-00003A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27" name="Picture 826">
          <a:extLst>
            <a:ext uri="{FF2B5EF4-FFF2-40B4-BE49-F238E27FC236}">
              <a16:creationId xmlns:a16="http://schemas.microsoft.com/office/drawing/2014/main" id="{00000000-0008-0000-0C00-00003B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28" name="Picture 827">
          <a:extLst>
            <a:ext uri="{FF2B5EF4-FFF2-40B4-BE49-F238E27FC236}">
              <a16:creationId xmlns:a16="http://schemas.microsoft.com/office/drawing/2014/main" id="{00000000-0008-0000-0C00-00003C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29" name="Picture 828">
          <a:extLst>
            <a:ext uri="{FF2B5EF4-FFF2-40B4-BE49-F238E27FC236}">
              <a16:creationId xmlns:a16="http://schemas.microsoft.com/office/drawing/2014/main" id="{00000000-0008-0000-0C00-00003D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30" name="Picture 829">
          <a:extLst>
            <a:ext uri="{FF2B5EF4-FFF2-40B4-BE49-F238E27FC236}">
              <a16:creationId xmlns:a16="http://schemas.microsoft.com/office/drawing/2014/main" id="{00000000-0008-0000-0C00-00003E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31" name="Picture 830">
          <a:extLst>
            <a:ext uri="{FF2B5EF4-FFF2-40B4-BE49-F238E27FC236}">
              <a16:creationId xmlns:a16="http://schemas.microsoft.com/office/drawing/2014/main" id="{00000000-0008-0000-0C00-00003F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32" name="Picture 831">
          <a:extLst>
            <a:ext uri="{FF2B5EF4-FFF2-40B4-BE49-F238E27FC236}">
              <a16:creationId xmlns:a16="http://schemas.microsoft.com/office/drawing/2014/main" id="{00000000-0008-0000-0C00-000040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33" name="Picture 832">
          <a:extLst>
            <a:ext uri="{FF2B5EF4-FFF2-40B4-BE49-F238E27FC236}">
              <a16:creationId xmlns:a16="http://schemas.microsoft.com/office/drawing/2014/main" id="{00000000-0008-0000-0C00-000041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34" name="Picture 833">
          <a:extLst>
            <a:ext uri="{FF2B5EF4-FFF2-40B4-BE49-F238E27FC236}">
              <a16:creationId xmlns:a16="http://schemas.microsoft.com/office/drawing/2014/main" id="{00000000-0008-0000-0C00-000042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35" name="Picture 834">
          <a:extLst>
            <a:ext uri="{FF2B5EF4-FFF2-40B4-BE49-F238E27FC236}">
              <a16:creationId xmlns:a16="http://schemas.microsoft.com/office/drawing/2014/main" id="{00000000-0008-0000-0C00-000043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36" name="Picture 835">
          <a:extLst>
            <a:ext uri="{FF2B5EF4-FFF2-40B4-BE49-F238E27FC236}">
              <a16:creationId xmlns:a16="http://schemas.microsoft.com/office/drawing/2014/main" id="{00000000-0008-0000-0C00-000044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37" name="Picture 836">
          <a:extLst>
            <a:ext uri="{FF2B5EF4-FFF2-40B4-BE49-F238E27FC236}">
              <a16:creationId xmlns:a16="http://schemas.microsoft.com/office/drawing/2014/main" id="{00000000-0008-0000-0C00-000045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38" name="Picture 837">
          <a:extLst>
            <a:ext uri="{FF2B5EF4-FFF2-40B4-BE49-F238E27FC236}">
              <a16:creationId xmlns:a16="http://schemas.microsoft.com/office/drawing/2014/main" id="{00000000-0008-0000-0C00-000046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39" name="Picture 838">
          <a:extLst>
            <a:ext uri="{FF2B5EF4-FFF2-40B4-BE49-F238E27FC236}">
              <a16:creationId xmlns:a16="http://schemas.microsoft.com/office/drawing/2014/main" id="{00000000-0008-0000-0C00-000047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40" name="Picture 839">
          <a:extLst>
            <a:ext uri="{FF2B5EF4-FFF2-40B4-BE49-F238E27FC236}">
              <a16:creationId xmlns:a16="http://schemas.microsoft.com/office/drawing/2014/main" id="{00000000-0008-0000-0C00-000048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41" name="Picture 840">
          <a:extLst>
            <a:ext uri="{FF2B5EF4-FFF2-40B4-BE49-F238E27FC236}">
              <a16:creationId xmlns:a16="http://schemas.microsoft.com/office/drawing/2014/main" id="{00000000-0008-0000-0C00-000049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42" name="Picture 841">
          <a:extLst>
            <a:ext uri="{FF2B5EF4-FFF2-40B4-BE49-F238E27FC236}">
              <a16:creationId xmlns:a16="http://schemas.microsoft.com/office/drawing/2014/main" id="{00000000-0008-0000-0C00-00004A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43" name="Picture 842">
          <a:extLst>
            <a:ext uri="{FF2B5EF4-FFF2-40B4-BE49-F238E27FC236}">
              <a16:creationId xmlns:a16="http://schemas.microsoft.com/office/drawing/2014/main" id="{00000000-0008-0000-0C00-00004B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44" name="Picture 843">
          <a:extLst>
            <a:ext uri="{FF2B5EF4-FFF2-40B4-BE49-F238E27FC236}">
              <a16:creationId xmlns:a16="http://schemas.microsoft.com/office/drawing/2014/main" id="{00000000-0008-0000-0C00-00004C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45" name="Picture 844">
          <a:extLst>
            <a:ext uri="{FF2B5EF4-FFF2-40B4-BE49-F238E27FC236}">
              <a16:creationId xmlns:a16="http://schemas.microsoft.com/office/drawing/2014/main" id="{00000000-0008-0000-0C00-00004D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46" name="Picture 845">
          <a:extLst>
            <a:ext uri="{FF2B5EF4-FFF2-40B4-BE49-F238E27FC236}">
              <a16:creationId xmlns:a16="http://schemas.microsoft.com/office/drawing/2014/main" id="{00000000-0008-0000-0C00-00004E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385</xdr:row>
      <xdr:rowOff>0</xdr:rowOff>
    </xdr:from>
    <xdr:ext cx="123825" cy="123825"/>
    <xdr:pic>
      <xdr:nvPicPr>
        <xdr:cNvPr id="847" name="Picture 846">
          <a:extLst>
            <a:ext uri="{FF2B5EF4-FFF2-40B4-BE49-F238E27FC236}">
              <a16:creationId xmlns:a16="http://schemas.microsoft.com/office/drawing/2014/main" id="{00000000-0008-0000-0C00-00004F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48" name="Picture 847">
          <a:extLst>
            <a:ext uri="{FF2B5EF4-FFF2-40B4-BE49-F238E27FC236}">
              <a16:creationId xmlns:a16="http://schemas.microsoft.com/office/drawing/2014/main" id="{00000000-0008-0000-0C00-000050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49" name="Picture 848">
          <a:extLst>
            <a:ext uri="{FF2B5EF4-FFF2-40B4-BE49-F238E27FC236}">
              <a16:creationId xmlns:a16="http://schemas.microsoft.com/office/drawing/2014/main" id="{00000000-0008-0000-0C00-000051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50" name="Picture 849">
          <a:extLst>
            <a:ext uri="{FF2B5EF4-FFF2-40B4-BE49-F238E27FC236}">
              <a16:creationId xmlns:a16="http://schemas.microsoft.com/office/drawing/2014/main" id="{00000000-0008-0000-0C00-000052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51" name="Picture 850">
          <a:extLst>
            <a:ext uri="{FF2B5EF4-FFF2-40B4-BE49-F238E27FC236}">
              <a16:creationId xmlns:a16="http://schemas.microsoft.com/office/drawing/2014/main" id="{00000000-0008-0000-0C00-000053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52" name="Picture 851">
          <a:extLst>
            <a:ext uri="{FF2B5EF4-FFF2-40B4-BE49-F238E27FC236}">
              <a16:creationId xmlns:a16="http://schemas.microsoft.com/office/drawing/2014/main" id="{00000000-0008-0000-0C00-000054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53" name="Picture 852">
          <a:extLst>
            <a:ext uri="{FF2B5EF4-FFF2-40B4-BE49-F238E27FC236}">
              <a16:creationId xmlns:a16="http://schemas.microsoft.com/office/drawing/2014/main" id="{00000000-0008-0000-0C00-000055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54" name="Picture 853">
          <a:extLst>
            <a:ext uri="{FF2B5EF4-FFF2-40B4-BE49-F238E27FC236}">
              <a16:creationId xmlns:a16="http://schemas.microsoft.com/office/drawing/2014/main" id="{00000000-0008-0000-0C00-000056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55" name="Picture 854">
          <a:extLst>
            <a:ext uri="{FF2B5EF4-FFF2-40B4-BE49-F238E27FC236}">
              <a16:creationId xmlns:a16="http://schemas.microsoft.com/office/drawing/2014/main" id="{00000000-0008-0000-0C00-000057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56" name="Picture 855">
          <a:extLst>
            <a:ext uri="{FF2B5EF4-FFF2-40B4-BE49-F238E27FC236}">
              <a16:creationId xmlns:a16="http://schemas.microsoft.com/office/drawing/2014/main" id="{00000000-0008-0000-0C00-000058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57" name="Picture 856">
          <a:extLst>
            <a:ext uri="{FF2B5EF4-FFF2-40B4-BE49-F238E27FC236}">
              <a16:creationId xmlns:a16="http://schemas.microsoft.com/office/drawing/2014/main" id="{00000000-0008-0000-0C00-000059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58" name="Picture 857">
          <a:extLst>
            <a:ext uri="{FF2B5EF4-FFF2-40B4-BE49-F238E27FC236}">
              <a16:creationId xmlns:a16="http://schemas.microsoft.com/office/drawing/2014/main" id="{00000000-0008-0000-0C00-00005A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59" name="Picture 858">
          <a:extLst>
            <a:ext uri="{FF2B5EF4-FFF2-40B4-BE49-F238E27FC236}">
              <a16:creationId xmlns:a16="http://schemas.microsoft.com/office/drawing/2014/main" id="{00000000-0008-0000-0C00-00005B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60" name="Picture 859">
          <a:extLst>
            <a:ext uri="{FF2B5EF4-FFF2-40B4-BE49-F238E27FC236}">
              <a16:creationId xmlns:a16="http://schemas.microsoft.com/office/drawing/2014/main" id="{00000000-0008-0000-0C00-00005C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61" name="Picture 860">
          <a:extLst>
            <a:ext uri="{FF2B5EF4-FFF2-40B4-BE49-F238E27FC236}">
              <a16:creationId xmlns:a16="http://schemas.microsoft.com/office/drawing/2014/main" id="{00000000-0008-0000-0C00-00005D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62" name="Picture 861">
          <a:extLst>
            <a:ext uri="{FF2B5EF4-FFF2-40B4-BE49-F238E27FC236}">
              <a16:creationId xmlns:a16="http://schemas.microsoft.com/office/drawing/2014/main" id="{00000000-0008-0000-0C00-00005E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63" name="Picture 862">
          <a:extLst>
            <a:ext uri="{FF2B5EF4-FFF2-40B4-BE49-F238E27FC236}">
              <a16:creationId xmlns:a16="http://schemas.microsoft.com/office/drawing/2014/main" id="{00000000-0008-0000-0C00-00005F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64" name="Picture 863">
          <a:extLst>
            <a:ext uri="{FF2B5EF4-FFF2-40B4-BE49-F238E27FC236}">
              <a16:creationId xmlns:a16="http://schemas.microsoft.com/office/drawing/2014/main" id="{00000000-0008-0000-0C00-000060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65" name="Picture 864">
          <a:extLst>
            <a:ext uri="{FF2B5EF4-FFF2-40B4-BE49-F238E27FC236}">
              <a16:creationId xmlns:a16="http://schemas.microsoft.com/office/drawing/2014/main" id="{00000000-0008-0000-0C00-000061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66" name="Picture 865">
          <a:extLst>
            <a:ext uri="{FF2B5EF4-FFF2-40B4-BE49-F238E27FC236}">
              <a16:creationId xmlns:a16="http://schemas.microsoft.com/office/drawing/2014/main" id="{00000000-0008-0000-0C00-000062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67" name="Picture 866">
          <a:extLst>
            <a:ext uri="{FF2B5EF4-FFF2-40B4-BE49-F238E27FC236}">
              <a16:creationId xmlns:a16="http://schemas.microsoft.com/office/drawing/2014/main" id="{00000000-0008-0000-0C00-000063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68" name="Picture 867">
          <a:extLst>
            <a:ext uri="{FF2B5EF4-FFF2-40B4-BE49-F238E27FC236}">
              <a16:creationId xmlns:a16="http://schemas.microsoft.com/office/drawing/2014/main" id="{00000000-0008-0000-0C00-000064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69" name="Picture 868">
          <a:extLst>
            <a:ext uri="{FF2B5EF4-FFF2-40B4-BE49-F238E27FC236}">
              <a16:creationId xmlns:a16="http://schemas.microsoft.com/office/drawing/2014/main" id="{00000000-0008-0000-0C00-000065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70" name="Picture 869">
          <a:extLst>
            <a:ext uri="{FF2B5EF4-FFF2-40B4-BE49-F238E27FC236}">
              <a16:creationId xmlns:a16="http://schemas.microsoft.com/office/drawing/2014/main" id="{00000000-0008-0000-0C00-000066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71" name="Picture 870">
          <a:extLst>
            <a:ext uri="{FF2B5EF4-FFF2-40B4-BE49-F238E27FC236}">
              <a16:creationId xmlns:a16="http://schemas.microsoft.com/office/drawing/2014/main" id="{00000000-0008-0000-0C00-000067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72" name="Picture 871">
          <a:extLst>
            <a:ext uri="{FF2B5EF4-FFF2-40B4-BE49-F238E27FC236}">
              <a16:creationId xmlns:a16="http://schemas.microsoft.com/office/drawing/2014/main" id="{00000000-0008-0000-0C00-000068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73" name="Picture 872">
          <a:extLst>
            <a:ext uri="{FF2B5EF4-FFF2-40B4-BE49-F238E27FC236}">
              <a16:creationId xmlns:a16="http://schemas.microsoft.com/office/drawing/2014/main" id="{00000000-0008-0000-0C00-000069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74" name="Picture 873">
          <a:extLst>
            <a:ext uri="{FF2B5EF4-FFF2-40B4-BE49-F238E27FC236}">
              <a16:creationId xmlns:a16="http://schemas.microsoft.com/office/drawing/2014/main" id="{00000000-0008-0000-0C00-00006A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75" name="Picture 874">
          <a:extLst>
            <a:ext uri="{FF2B5EF4-FFF2-40B4-BE49-F238E27FC236}">
              <a16:creationId xmlns:a16="http://schemas.microsoft.com/office/drawing/2014/main" id="{00000000-0008-0000-0C00-00006B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76" name="Picture 875">
          <a:extLst>
            <a:ext uri="{FF2B5EF4-FFF2-40B4-BE49-F238E27FC236}">
              <a16:creationId xmlns:a16="http://schemas.microsoft.com/office/drawing/2014/main" id="{00000000-0008-0000-0C00-00006C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77" name="Picture 876">
          <a:extLst>
            <a:ext uri="{FF2B5EF4-FFF2-40B4-BE49-F238E27FC236}">
              <a16:creationId xmlns:a16="http://schemas.microsoft.com/office/drawing/2014/main" id="{00000000-0008-0000-0C00-00006D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78" name="Picture 877">
          <a:extLst>
            <a:ext uri="{FF2B5EF4-FFF2-40B4-BE49-F238E27FC236}">
              <a16:creationId xmlns:a16="http://schemas.microsoft.com/office/drawing/2014/main" id="{00000000-0008-0000-0C00-00006E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79" name="Picture 878">
          <a:extLst>
            <a:ext uri="{FF2B5EF4-FFF2-40B4-BE49-F238E27FC236}">
              <a16:creationId xmlns:a16="http://schemas.microsoft.com/office/drawing/2014/main" id="{00000000-0008-0000-0C00-00006F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80" name="Picture 879">
          <a:extLst>
            <a:ext uri="{FF2B5EF4-FFF2-40B4-BE49-F238E27FC236}">
              <a16:creationId xmlns:a16="http://schemas.microsoft.com/office/drawing/2014/main" id="{00000000-0008-0000-0C00-000070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81" name="Picture 880">
          <a:extLst>
            <a:ext uri="{FF2B5EF4-FFF2-40B4-BE49-F238E27FC236}">
              <a16:creationId xmlns:a16="http://schemas.microsoft.com/office/drawing/2014/main" id="{00000000-0008-0000-0C00-000071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82" name="Picture 881">
          <a:extLst>
            <a:ext uri="{FF2B5EF4-FFF2-40B4-BE49-F238E27FC236}">
              <a16:creationId xmlns:a16="http://schemas.microsoft.com/office/drawing/2014/main" id="{00000000-0008-0000-0C00-000072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883" name="Picture 882">
          <a:extLst>
            <a:ext uri="{FF2B5EF4-FFF2-40B4-BE49-F238E27FC236}">
              <a16:creationId xmlns:a16="http://schemas.microsoft.com/office/drawing/2014/main" id="{00000000-0008-0000-0C00-000073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495</xdr:row>
      <xdr:rowOff>0</xdr:rowOff>
    </xdr:from>
    <xdr:to>
      <xdr:col>7</xdr:col>
      <xdr:colOff>123825</xdr:colOff>
      <xdr:row>495</xdr:row>
      <xdr:rowOff>123825</xdr:rowOff>
    </xdr:to>
    <xdr:pic>
      <xdr:nvPicPr>
        <xdr:cNvPr id="884" name="Picture 883">
          <a:extLst>
            <a:ext uri="{FF2B5EF4-FFF2-40B4-BE49-F238E27FC236}">
              <a16:creationId xmlns:a16="http://schemas.microsoft.com/office/drawing/2014/main" id="{00000000-0008-0000-0C00-000074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495</xdr:row>
      <xdr:rowOff>0</xdr:rowOff>
    </xdr:from>
    <xdr:to>
      <xdr:col>7</xdr:col>
      <xdr:colOff>123825</xdr:colOff>
      <xdr:row>495</xdr:row>
      <xdr:rowOff>123825</xdr:rowOff>
    </xdr:to>
    <xdr:pic>
      <xdr:nvPicPr>
        <xdr:cNvPr id="885" name="Picture 884">
          <a:extLst>
            <a:ext uri="{FF2B5EF4-FFF2-40B4-BE49-F238E27FC236}">
              <a16:creationId xmlns:a16="http://schemas.microsoft.com/office/drawing/2014/main" id="{00000000-0008-0000-0C00-000075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495</xdr:row>
      <xdr:rowOff>0</xdr:rowOff>
    </xdr:from>
    <xdr:to>
      <xdr:col>7</xdr:col>
      <xdr:colOff>123825</xdr:colOff>
      <xdr:row>495</xdr:row>
      <xdr:rowOff>123825</xdr:rowOff>
    </xdr:to>
    <xdr:pic>
      <xdr:nvPicPr>
        <xdr:cNvPr id="886" name="Picture 885">
          <a:extLst>
            <a:ext uri="{FF2B5EF4-FFF2-40B4-BE49-F238E27FC236}">
              <a16:creationId xmlns:a16="http://schemas.microsoft.com/office/drawing/2014/main" id="{00000000-0008-0000-0C00-000076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495</xdr:row>
      <xdr:rowOff>0</xdr:rowOff>
    </xdr:from>
    <xdr:to>
      <xdr:col>7</xdr:col>
      <xdr:colOff>123825</xdr:colOff>
      <xdr:row>495</xdr:row>
      <xdr:rowOff>123825</xdr:rowOff>
    </xdr:to>
    <xdr:pic>
      <xdr:nvPicPr>
        <xdr:cNvPr id="887" name="Picture 886">
          <a:extLst>
            <a:ext uri="{FF2B5EF4-FFF2-40B4-BE49-F238E27FC236}">
              <a16:creationId xmlns:a16="http://schemas.microsoft.com/office/drawing/2014/main" id="{00000000-0008-0000-0C00-000077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495</xdr:row>
      <xdr:rowOff>0</xdr:rowOff>
    </xdr:from>
    <xdr:to>
      <xdr:col>7</xdr:col>
      <xdr:colOff>123825</xdr:colOff>
      <xdr:row>495</xdr:row>
      <xdr:rowOff>123825</xdr:rowOff>
    </xdr:to>
    <xdr:pic>
      <xdr:nvPicPr>
        <xdr:cNvPr id="888" name="Picture 887">
          <a:extLst>
            <a:ext uri="{FF2B5EF4-FFF2-40B4-BE49-F238E27FC236}">
              <a16:creationId xmlns:a16="http://schemas.microsoft.com/office/drawing/2014/main" id="{00000000-0008-0000-0C00-000078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495</xdr:row>
      <xdr:rowOff>0</xdr:rowOff>
    </xdr:from>
    <xdr:to>
      <xdr:col>7</xdr:col>
      <xdr:colOff>123825</xdr:colOff>
      <xdr:row>495</xdr:row>
      <xdr:rowOff>123825</xdr:rowOff>
    </xdr:to>
    <xdr:pic>
      <xdr:nvPicPr>
        <xdr:cNvPr id="889" name="Picture 888">
          <a:extLst>
            <a:ext uri="{FF2B5EF4-FFF2-40B4-BE49-F238E27FC236}">
              <a16:creationId xmlns:a16="http://schemas.microsoft.com/office/drawing/2014/main" id="{00000000-0008-0000-0C00-000079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495</xdr:row>
      <xdr:rowOff>0</xdr:rowOff>
    </xdr:from>
    <xdr:to>
      <xdr:col>7</xdr:col>
      <xdr:colOff>123825</xdr:colOff>
      <xdr:row>495</xdr:row>
      <xdr:rowOff>123825</xdr:rowOff>
    </xdr:to>
    <xdr:pic>
      <xdr:nvPicPr>
        <xdr:cNvPr id="890" name="Picture 889">
          <a:extLst>
            <a:ext uri="{FF2B5EF4-FFF2-40B4-BE49-F238E27FC236}">
              <a16:creationId xmlns:a16="http://schemas.microsoft.com/office/drawing/2014/main" id="{00000000-0008-0000-0C00-00007A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495</xdr:row>
      <xdr:rowOff>0</xdr:rowOff>
    </xdr:from>
    <xdr:to>
      <xdr:col>7</xdr:col>
      <xdr:colOff>123825</xdr:colOff>
      <xdr:row>495</xdr:row>
      <xdr:rowOff>123825</xdr:rowOff>
    </xdr:to>
    <xdr:pic>
      <xdr:nvPicPr>
        <xdr:cNvPr id="891" name="Picture 890">
          <a:extLst>
            <a:ext uri="{FF2B5EF4-FFF2-40B4-BE49-F238E27FC236}">
              <a16:creationId xmlns:a16="http://schemas.microsoft.com/office/drawing/2014/main" id="{00000000-0008-0000-0C00-00007B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495</xdr:row>
      <xdr:rowOff>0</xdr:rowOff>
    </xdr:from>
    <xdr:to>
      <xdr:col>7</xdr:col>
      <xdr:colOff>123825</xdr:colOff>
      <xdr:row>495</xdr:row>
      <xdr:rowOff>123825</xdr:rowOff>
    </xdr:to>
    <xdr:pic>
      <xdr:nvPicPr>
        <xdr:cNvPr id="892" name="Picture 891">
          <a:extLst>
            <a:ext uri="{FF2B5EF4-FFF2-40B4-BE49-F238E27FC236}">
              <a16:creationId xmlns:a16="http://schemas.microsoft.com/office/drawing/2014/main" id="{00000000-0008-0000-0C00-00007C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495</xdr:row>
      <xdr:rowOff>0</xdr:rowOff>
    </xdr:from>
    <xdr:to>
      <xdr:col>7</xdr:col>
      <xdr:colOff>123825</xdr:colOff>
      <xdr:row>495</xdr:row>
      <xdr:rowOff>123825</xdr:rowOff>
    </xdr:to>
    <xdr:pic>
      <xdr:nvPicPr>
        <xdr:cNvPr id="893" name="Picture 892">
          <a:extLst>
            <a:ext uri="{FF2B5EF4-FFF2-40B4-BE49-F238E27FC236}">
              <a16:creationId xmlns:a16="http://schemas.microsoft.com/office/drawing/2014/main" id="{00000000-0008-0000-0C00-00007D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495</xdr:row>
      <xdr:rowOff>0</xdr:rowOff>
    </xdr:from>
    <xdr:to>
      <xdr:col>7</xdr:col>
      <xdr:colOff>123825</xdr:colOff>
      <xdr:row>495</xdr:row>
      <xdr:rowOff>123825</xdr:rowOff>
    </xdr:to>
    <xdr:pic>
      <xdr:nvPicPr>
        <xdr:cNvPr id="894" name="Picture 893">
          <a:extLst>
            <a:ext uri="{FF2B5EF4-FFF2-40B4-BE49-F238E27FC236}">
              <a16:creationId xmlns:a16="http://schemas.microsoft.com/office/drawing/2014/main" id="{00000000-0008-0000-0C00-00007E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495</xdr:row>
      <xdr:rowOff>0</xdr:rowOff>
    </xdr:from>
    <xdr:to>
      <xdr:col>7</xdr:col>
      <xdr:colOff>123825</xdr:colOff>
      <xdr:row>495</xdr:row>
      <xdr:rowOff>123825</xdr:rowOff>
    </xdr:to>
    <xdr:pic>
      <xdr:nvPicPr>
        <xdr:cNvPr id="895" name="Picture 894">
          <a:extLst>
            <a:ext uri="{FF2B5EF4-FFF2-40B4-BE49-F238E27FC236}">
              <a16:creationId xmlns:a16="http://schemas.microsoft.com/office/drawing/2014/main" id="{00000000-0008-0000-0C00-00007F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495</xdr:row>
      <xdr:rowOff>0</xdr:rowOff>
    </xdr:from>
    <xdr:to>
      <xdr:col>7</xdr:col>
      <xdr:colOff>123825</xdr:colOff>
      <xdr:row>495</xdr:row>
      <xdr:rowOff>123825</xdr:rowOff>
    </xdr:to>
    <xdr:pic>
      <xdr:nvPicPr>
        <xdr:cNvPr id="896" name="Picture 895">
          <a:extLst>
            <a:ext uri="{FF2B5EF4-FFF2-40B4-BE49-F238E27FC236}">
              <a16:creationId xmlns:a16="http://schemas.microsoft.com/office/drawing/2014/main" id="{00000000-0008-0000-0C00-000080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495</xdr:row>
      <xdr:rowOff>0</xdr:rowOff>
    </xdr:from>
    <xdr:to>
      <xdr:col>7</xdr:col>
      <xdr:colOff>123825</xdr:colOff>
      <xdr:row>495</xdr:row>
      <xdr:rowOff>123825</xdr:rowOff>
    </xdr:to>
    <xdr:pic>
      <xdr:nvPicPr>
        <xdr:cNvPr id="897" name="Picture 896">
          <a:extLst>
            <a:ext uri="{FF2B5EF4-FFF2-40B4-BE49-F238E27FC236}">
              <a16:creationId xmlns:a16="http://schemas.microsoft.com/office/drawing/2014/main" id="{00000000-0008-0000-0C00-000081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898" name="Picture 897">
          <a:extLst>
            <a:ext uri="{FF2B5EF4-FFF2-40B4-BE49-F238E27FC236}">
              <a16:creationId xmlns:a16="http://schemas.microsoft.com/office/drawing/2014/main" id="{00000000-0008-0000-0C00-000082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899" name="Picture 898">
          <a:extLst>
            <a:ext uri="{FF2B5EF4-FFF2-40B4-BE49-F238E27FC236}">
              <a16:creationId xmlns:a16="http://schemas.microsoft.com/office/drawing/2014/main" id="{00000000-0008-0000-0C00-000083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900" name="Picture 899">
          <a:extLst>
            <a:ext uri="{FF2B5EF4-FFF2-40B4-BE49-F238E27FC236}">
              <a16:creationId xmlns:a16="http://schemas.microsoft.com/office/drawing/2014/main" id="{00000000-0008-0000-0C00-000084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901" name="Picture 900">
          <a:extLst>
            <a:ext uri="{FF2B5EF4-FFF2-40B4-BE49-F238E27FC236}">
              <a16:creationId xmlns:a16="http://schemas.microsoft.com/office/drawing/2014/main" id="{00000000-0008-0000-0C00-000085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902" name="Picture 901">
          <a:extLst>
            <a:ext uri="{FF2B5EF4-FFF2-40B4-BE49-F238E27FC236}">
              <a16:creationId xmlns:a16="http://schemas.microsoft.com/office/drawing/2014/main" id="{00000000-0008-0000-0C00-000086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903" name="Picture 902">
          <a:extLst>
            <a:ext uri="{FF2B5EF4-FFF2-40B4-BE49-F238E27FC236}">
              <a16:creationId xmlns:a16="http://schemas.microsoft.com/office/drawing/2014/main" id="{00000000-0008-0000-0C00-000087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904" name="Picture 903">
          <a:extLst>
            <a:ext uri="{FF2B5EF4-FFF2-40B4-BE49-F238E27FC236}">
              <a16:creationId xmlns:a16="http://schemas.microsoft.com/office/drawing/2014/main" id="{00000000-0008-0000-0C00-000088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905" name="Picture 904">
          <a:extLst>
            <a:ext uri="{FF2B5EF4-FFF2-40B4-BE49-F238E27FC236}">
              <a16:creationId xmlns:a16="http://schemas.microsoft.com/office/drawing/2014/main" id="{00000000-0008-0000-0C00-000089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906" name="Picture 905">
          <a:extLst>
            <a:ext uri="{FF2B5EF4-FFF2-40B4-BE49-F238E27FC236}">
              <a16:creationId xmlns:a16="http://schemas.microsoft.com/office/drawing/2014/main" id="{00000000-0008-0000-0C00-00008A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907" name="Picture 906">
          <a:extLst>
            <a:ext uri="{FF2B5EF4-FFF2-40B4-BE49-F238E27FC236}">
              <a16:creationId xmlns:a16="http://schemas.microsoft.com/office/drawing/2014/main" id="{00000000-0008-0000-0C00-00008B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908" name="Picture 907">
          <a:extLst>
            <a:ext uri="{FF2B5EF4-FFF2-40B4-BE49-F238E27FC236}">
              <a16:creationId xmlns:a16="http://schemas.microsoft.com/office/drawing/2014/main" id="{00000000-0008-0000-0C00-00008C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909" name="Picture 908">
          <a:extLst>
            <a:ext uri="{FF2B5EF4-FFF2-40B4-BE49-F238E27FC236}">
              <a16:creationId xmlns:a16="http://schemas.microsoft.com/office/drawing/2014/main" id="{00000000-0008-0000-0C00-00008D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910" name="Picture 909">
          <a:extLst>
            <a:ext uri="{FF2B5EF4-FFF2-40B4-BE49-F238E27FC236}">
              <a16:creationId xmlns:a16="http://schemas.microsoft.com/office/drawing/2014/main" id="{00000000-0008-0000-0C00-00008E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911" name="Picture 910">
          <a:extLst>
            <a:ext uri="{FF2B5EF4-FFF2-40B4-BE49-F238E27FC236}">
              <a16:creationId xmlns:a16="http://schemas.microsoft.com/office/drawing/2014/main" id="{00000000-0008-0000-0C00-00008F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912" name="Picture 911">
          <a:extLst>
            <a:ext uri="{FF2B5EF4-FFF2-40B4-BE49-F238E27FC236}">
              <a16:creationId xmlns:a16="http://schemas.microsoft.com/office/drawing/2014/main" id="{00000000-0008-0000-0C00-000090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913" name="Picture 912">
          <a:extLst>
            <a:ext uri="{FF2B5EF4-FFF2-40B4-BE49-F238E27FC236}">
              <a16:creationId xmlns:a16="http://schemas.microsoft.com/office/drawing/2014/main" id="{00000000-0008-0000-0C00-000091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914" name="Picture 913">
          <a:extLst>
            <a:ext uri="{FF2B5EF4-FFF2-40B4-BE49-F238E27FC236}">
              <a16:creationId xmlns:a16="http://schemas.microsoft.com/office/drawing/2014/main" id="{00000000-0008-0000-0C00-000092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478</xdr:row>
      <xdr:rowOff>0</xdr:rowOff>
    </xdr:from>
    <xdr:to>
      <xdr:col>7</xdr:col>
      <xdr:colOff>123825</xdr:colOff>
      <xdr:row>478</xdr:row>
      <xdr:rowOff>123825</xdr:rowOff>
    </xdr:to>
    <xdr:pic>
      <xdr:nvPicPr>
        <xdr:cNvPr id="915" name="Picture 914">
          <a:extLst>
            <a:ext uri="{FF2B5EF4-FFF2-40B4-BE49-F238E27FC236}">
              <a16:creationId xmlns:a16="http://schemas.microsoft.com/office/drawing/2014/main" id="{00000000-0008-0000-0C00-000093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34109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16" name="Picture 915">
          <a:extLst>
            <a:ext uri="{FF2B5EF4-FFF2-40B4-BE49-F238E27FC236}">
              <a16:creationId xmlns:a16="http://schemas.microsoft.com/office/drawing/2014/main" id="{00000000-0008-0000-0C00-000094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17" name="Picture 916">
          <a:extLst>
            <a:ext uri="{FF2B5EF4-FFF2-40B4-BE49-F238E27FC236}">
              <a16:creationId xmlns:a16="http://schemas.microsoft.com/office/drawing/2014/main" id="{00000000-0008-0000-0C00-000095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18" name="Picture 917">
          <a:extLst>
            <a:ext uri="{FF2B5EF4-FFF2-40B4-BE49-F238E27FC236}">
              <a16:creationId xmlns:a16="http://schemas.microsoft.com/office/drawing/2014/main" id="{00000000-0008-0000-0C00-000096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19" name="Picture 918">
          <a:extLst>
            <a:ext uri="{FF2B5EF4-FFF2-40B4-BE49-F238E27FC236}">
              <a16:creationId xmlns:a16="http://schemas.microsoft.com/office/drawing/2014/main" id="{00000000-0008-0000-0C00-000097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20" name="Picture 919">
          <a:extLst>
            <a:ext uri="{FF2B5EF4-FFF2-40B4-BE49-F238E27FC236}">
              <a16:creationId xmlns:a16="http://schemas.microsoft.com/office/drawing/2014/main" id="{00000000-0008-0000-0C00-000098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21" name="Picture 920">
          <a:extLst>
            <a:ext uri="{FF2B5EF4-FFF2-40B4-BE49-F238E27FC236}">
              <a16:creationId xmlns:a16="http://schemas.microsoft.com/office/drawing/2014/main" id="{00000000-0008-0000-0C00-000099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22" name="Picture 921">
          <a:extLst>
            <a:ext uri="{FF2B5EF4-FFF2-40B4-BE49-F238E27FC236}">
              <a16:creationId xmlns:a16="http://schemas.microsoft.com/office/drawing/2014/main" id="{00000000-0008-0000-0C00-00009A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23" name="Picture 922">
          <a:extLst>
            <a:ext uri="{FF2B5EF4-FFF2-40B4-BE49-F238E27FC236}">
              <a16:creationId xmlns:a16="http://schemas.microsoft.com/office/drawing/2014/main" id="{00000000-0008-0000-0C00-00009B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24" name="Picture 923">
          <a:extLst>
            <a:ext uri="{FF2B5EF4-FFF2-40B4-BE49-F238E27FC236}">
              <a16:creationId xmlns:a16="http://schemas.microsoft.com/office/drawing/2014/main" id="{00000000-0008-0000-0C00-00009C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25" name="Picture 924">
          <a:extLst>
            <a:ext uri="{FF2B5EF4-FFF2-40B4-BE49-F238E27FC236}">
              <a16:creationId xmlns:a16="http://schemas.microsoft.com/office/drawing/2014/main" id="{00000000-0008-0000-0C00-00009D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26" name="Picture 925">
          <a:extLst>
            <a:ext uri="{FF2B5EF4-FFF2-40B4-BE49-F238E27FC236}">
              <a16:creationId xmlns:a16="http://schemas.microsoft.com/office/drawing/2014/main" id="{00000000-0008-0000-0C00-00009E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27" name="Picture 926">
          <a:extLst>
            <a:ext uri="{FF2B5EF4-FFF2-40B4-BE49-F238E27FC236}">
              <a16:creationId xmlns:a16="http://schemas.microsoft.com/office/drawing/2014/main" id="{00000000-0008-0000-0C00-00009F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28" name="Picture 927">
          <a:extLst>
            <a:ext uri="{FF2B5EF4-FFF2-40B4-BE49-F238E27FC236}">
              <a16:creationId xmlns:a16="http://schemas.microsoft.com/office/drawing/2014/main" id="{00000000-0008-0000-0C00-0000A0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29" name="Picture 928">
          <a:extLst>
            <a:ext uri="{FF2B5EF4-FFF2-40B4-BE49-F238E27FC236}">
              <a16:creationId xmlns:a16="http://schemas.microsoft.com/office/drawing/2014/main" id="{00000000-0008-0000-0C00-0000A1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30" name="Picture 929">
          <a:extLst>
            <a:ext uri="{FF2B5EF4-FFF2-40B4-BE49-F238E27FC236}">
              <a16:creationId xmlns:a16="http://schemas.microsoft.com/office/drawing/2014/main" id="{00000000-0008-0000-0C00-0000A2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31" name="Picture 930">
          <a:extLst>
            <a:ext uri="{FF2B5EF4-FFF2-40B4-BE49-F238E27FC236}">
              <a16:creationId xmlns:a16="http://schemas.microsoft.com/office/drawing/2014/main" id="{00000000-0008-0000-0C00-0000A3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454</xdr:row>
      <xdr:rowOff>0</xdr:rowOff>
    </xdr:from>
    <xdr:to>
      <xdr:col>7</xdr:col>
      <xdr:colOff>123825</xdr:colOff>
      <xdr:row>454</xdr:row>
      <xdr:rowOff>123825</xdr:rowOff>
    </xdr:to>
    <xdr:pic>
      <xdr:nvPicPr>
        <xdr:cNvPr id="932" name="Picture 931">
          <a:extLst>
            <a:ext uri="{FF2B5EF4-FFF2-40B4-BE49-F238E27FC236}">
              <a16:creationId xmlns:a16="http://schemas.microsoft.com/office/drawing/2014/main" id="{00000000-0008-0000-0C00-0000A4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58794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33" name="Picture 932">
          <a:extLst>
            <a:ext uri="{FF2B5EF4-FFF2-40B4-BE49-F238E27FC236}">
              <a16:creationId xmlns:a16="http://schemas.microsoft.com/office/drawing/2014/main" id="{00000000-0008-0000-0C00-0000A5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34" name="Picture 933">
          <a:extLst>
            <a:ext uri="{FF2B5EF4-FFF2-40B4-BE49-F238E27FC236}">
              <a16:creationId xmlns:a16="http://schemas.microsoft.com/office/drawing/2014/main" id="{00000000-0008-0000-0C00-0000A6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35" name="Picture 934">
          <a:extLst>
            <a:ext uri="{FF2B5EF4-FFF2-40B4-BE49-F238E27FC236}">
              <a16:creationId xmlns:a16="http://schemas.microsoft.com/office/drawing/2014/main" id="{00000000-0008-0000-0C00-0000A7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36" name="Picture 935">
          <a:extLst>
            <a:ext uri="{FF2B5EF4-FFF2-40B4-BE49-F238E27FC236}">
              <a16:creationId xmlns:a16="http://schemas.microsoft.com/office/drawing/2014/main" id="{00000000-0008-0000-0C00-0000A8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37" name="Picture 936">
          <a:extLst>
            <a:ext uri="{FF2B5EF4-FFF2-40B4-BE49-F238E27FC236}">
              <a16:creationId xmlns:a16="http://schemas.microsoft.com/office/drawing/2014/main" id="{00000000-0008-0000-0C00-0000A9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38" name="Picture 937">
          <a:extLst>
            <a:ext uri="{FF2B5EF4-FFF2-40B4-BE49-F238E27FC236}">
              <a16:creationId xmlns:a16="http://schemas.microsoft.com/office/drawing/2014/main" id="{00000000-0008-0000-0C00-0000AA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39" name="Picture 938">
          <a:extLst>
            <a:ext uri="{FF2B5EF4-FFF2-40B4-BE49-F238E27FC236}">
              <a16:creationId xmlns:a16="http://schemas.microsoft.com/office/drawing/2014/main" id="{00000000-0008-0000-0C00-0000AB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40" name="Picture 939">
          <a:extLst>
            <a:ext uri="{FF2B5EF4-FFF2-40B4-BE49-F238E27FC236}">
              <a16:creationId xmlns:a16="http://schemas.microsoft.com/office/drawing/2014/main" id="{00000000-0008-0000-0C00-0000AC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41" name="Picture 940">
          <a:extLst>
            <a:ext uri="{FF2B5EF4-FFF2-40B4-BE49-F238E27FC236}">
              <a16:creationId xmlns:a16="http://schemas.microsoft.com/office/drawing/2014/main" id="{00000000-0008-0000-0C00-0000AD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42" name="Picture 941">
          <a:extLst>
            <a:ext uri="{FF2B5EF4-FFF2-40B4-BE49-F238E27FC236}">
              <a16:creationId xmlns:a16="http://schemas.microsoft.com/office/drawing/2014/main" id="{00000000-0008-0000-0C00-0000AE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43" name="Picture 942">
          <a:extLst>
            <a:ext uri="{FF2B5EF4-FFF2-40B4-BE49-F238E27FC236}">
              <a16:creationId xmlns:a16="http://schemas.microsoft.com/office/drawing/2014/main" id="{00000000-0008-0000-0C00-0000AF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44" name="Picture 943">
          <a:extLst>
            <a:ext uri="{FF2B5EF4-FFF2-40B4-BE49-F238E27FC236}">
              <a16:creationId xmlns:a16="http://schemas.microsoft.com/office/drawing/2014/main" id="{00000000-0008-0000-0C00-0000B0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45" name="Picture 944">
          <a:extLst>
            <a:ext uri="{FF2B5EF4-FFF2-40B4-BE49-F238E27FC236}">
              <a16:creationId xmlns:a16="http://schemas.microsoft.com/office/drawing/2014/main" id="{00000000-0008-0000-0C00-0000B1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46" name="Picture 945">
          <a:extLst>
            <a:ext uri="{FF2B5EF4-FFF2-40B4-BE49-F238E27FC236}">
              <a16:creationId xmlns:a16="http://schemas.microsoft.com/office/drawing/2014/main" id="{00000000-0008-0000-0C00-0000B2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47" name="Picture 946">
          <a:extLst>
            <a:ext uri="{FF2B5EF4-FFF2-40B4-BE49-F238E27FC236}">
              <a16:creationId xmlns:a16="http://schemas.microsoft.com/office/drawing/2014/main" id="{00000000-0008-0000-0C00-0000B3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48" name="Picture 947">
          <a:extLst>
            <a:ext uri="{FF2B5EF4-FFF2-40B4-BE49-F238E27FC236}">
              <a16:creationId xmlns:a16="http://schemas.microsoft.com/office/drawing/2014/main" id="{00000000-0008-0000-0C00-0000B4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49" name="Picture 948">
          <a:extLst>
            <a:ext uri="{FF2B5EF4-FFF2-40B4-BE49-F238E27FC236}">
              <a16:creationId xmlns:a16="http://schemas.microsoft.com/office/drawing/2014/main" id="{00000000-0008-0000-0C00-0000B5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50" name="Picture 949">
          <a:extLst>
            <a:ext uri="{FF2B5EF4-FFF2-40B4-BE49-F238E27FC236}">
              <a16:creationId xmlns:a16="http://schemas.microsoft.com/office/drawing/2014/main" id="{00000000-0008-0000-0C00-0000B6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51" name="Picture 950">
          <a:extLst>
            <a:ext uri="{FF2B5EF4-FFF2-40B4-BE49-F238E27FC236}">
              <a16:creationId xmlns:a16="http://schemas.microsoft.com/office/drawing/2014/main" id="{00000000-0008-0000-0C00-0000B7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52" name="Picture 951">
          <a:extLst>
            <a:ext uri="{FF2B5EF4-FFF2-40B4-BE49-F238E27FC236}">
              <a16:creationId xmlns:a16="http://schemas.microsoft.com/office/drawing/2014/main" id="{00000000-0008-0000-0C00-0000B8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53" name="Picture 952">
          <a:extLst>
            <a:ext uri="{FF2B5EF4-FFF2-40B4-BE49-F238E27FC236}">
              <a16:creationId xmlns:a16="http://schemas.microsoft.com/office/drawing/2014/main" id="{00000000-0008-0000-0C00-0000B9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54" name="Picture 953">
          <a:extLst>
            <a:ext uri="{FF2B5EF4-FFF2-40B4-BE49-F238E27FC236}">
              <a16:creationId xmlns:a16="http://schemas.microsoft.com/office/drawing/2014/main" id="{00000000-0008-0000-0C00-0000BA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55" name="Picture 954">
          <a:extLst>
            <a:ext uri="{FF2B5EF4-FFF2-40B4-BE49-F238E27FC236}">
              <a16:creationId xmlns:a16="http://schemas.microsoft.com/office/drawing/2014/main" id="{00000000-0008-0000-0C00-0000BB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56" name="Picture 955">
          <a:extLst>
            <a:ext uri="{FF2B5EF4-FFF2-40B4-BE49-F238E27FC236}">
              <a16:creationId xmlns:a16="http://schemas.microsoft.com/office/drawing/2014/main" id="{00000000-0008-0000-0C00-0000BC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57" name="Picture 956">
          <a:extLst>
            <a:ext uri="{FF2B5EF4-FFF2-40B4-BE49-F238E27FC236}">
              <a16:creationId xmlns:a16="http://schemas.microsoft.com/office/drawing/2014/main" id="{00000000-0008-0000-0C00-0000BD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58" name="Picture 957">
          <a:extLst>
            <a:ext uri="{FF2B5EF4-FFF2-40B4-BE49-F238E27FC236}">
              <a16:creationId xmlns:a16="http://schemas.microsoft.com/office/drawing/2014/main" id="{00000000-0008-0000-0C00-0000BE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59" name="Picture 958">
          <a:extLst>
            <a:ext uri="{FF2B5EF4-FFF2-40B4-BE49-F238E27FC236}">
              <a16:creationId xmlns:a16="http://schemas.microsoft.com/office/drawing/2014/main" id="{00000000-0008-0000-0C00-0000BF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60" name="Picture 959">
          <a:extLst>
            <a:ext uri="{FF2B5EF4-FFF2-40B4-BE49-F238E27FC236}">
              <a16:creationId xmlns:a16="http://schemas.microsoft.com/office/drawing/2014/main" id="{00000000-0008-0000-0C00-0000C0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449</xdr:row>
      <xdr:rowOff>0</xdr:rowOff>
    </xdr:from>
    <xdr:to>
      <xdr:col>7</xdr:col>
      <xdr:colOff>123825</xdr:colOff>
      <xdr:row>449</xdr:row>
      <xdr:rowOff>123825</xdr:rowOff>
    </xdr:to>
    <xdr:pic>
      <xdr:nvPicPr>
        <xdr:cNvPr id="961" name="Picture 960">
          <a:extLst>
            <a:ext uri="{FF2B5EF4-FFF2-40B4-BE49-F238E27FC236}">
              <a16:creationId xmlns:a16="http://schemas.microsoft.com/office/drawing/2014/main" id="{00000000-0008-0000-0C00-0000C1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62" name="Picture 961">
          <a:extLst>
            <a:ext uri="{FF2B5EF4-FFF2-40B4-BE49-F238E27FC236}">
              <a16:creationId xmlns:a16="http://schemas.microsoft.com/office/drawing/2014/main" id="{00000000-0008-0000-0C00-0000C2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63" name="Picture 962">
          <a:extLst>
            <a:ext uri="{FF2B5EF4-FFF2-40B4-BE49-F238E27FC236}">
              <a16:creationId xmlns:a16="http://schemas.microsoft.com/office/drawing/2014/main" id="{00000000-0008-0000-0C00-0000C3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64" name="Picture 963">
          <a:extLst>
            <a:ext uri="{FF2B5EF4-FFF2-40B4-BE49-F238E27FC236}">
              <a16:creationId xmlns:a16="http://schemas.microsoft.com/office/drawing/2014/main" id="{00000000-0008-0000-0C00-0000C4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65" name="Picture 964">
          <a:extLst>
            <a:ext uri="{FF2B5EF4-FFF2-40B4-BE49-F238E27FC236}">
              <a16:creationId xmlns:a16="http://schemas.microsoft.com/office/drawing/2014/main" id="{00000000-0008-0000-0C00-0000C5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66" name="Picture 965">
          <a:extLst>
            <a:ext uri="{FF2B5EF4-FFF2-40B4-BE49-F238E27FC236}">
              <a16:creationId xmlns:a16="http://schemas.microsoft.com/office/drawing/2014/main" id="{00000000-0008-0000-0C00-0000C6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67" name="Picture 966">
          <a:extLst>
            <a:ext uri="{FF2B5EF4-FFF2-40B4-BE49-F238E27FC236}">
              <a16:creationId xmlns:a16="http://schemas.microsoft.com/office/drawing/2014/main" id="{00000000-0008-0000-0C00-0000C7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68" name="Picture 967">
          <a:extLst>
            <a:ext uri="{FF2B5EF4-FFF2-40B4-BE49-F238E27FC236}">
              <a16:creationId xmlns:a16="http://schemas.microsoft.com/office/drawing/2014/main" id="{00000000-0008-0000-0C00-0000C8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69" name="Picture 968">
          <a:extLst>
            <a:ext uri="{FF2B5EF4-FFF2-40B4-BE49-F238E27FC236}">
              <a16:creationId xmlns:a16="http://schemas.microsoft.com/office/drawing/2014/main" id="{00000000-0008-0000-0C00-0000C9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70" name="Picture 969">
          <a:extLst>
            <a:ext uri="{FF2B5EF4-FFF2-40B4-BE49-F238E27FC236}">
              <a16:creationId xmlns:a16="http://schemas.microsoft.com/office/drawing/2014/main" id="{00000000-0008-0000-0C00-0000CA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71" name="Picture 970">
          <a:extLst>
            <a:ext uri="{FF2B5EF4-FFF2-40B4-BE49-F238E27FC236}">
              <a16:creationId xmlns:a16="http://schemas.microsoft.com/office/drawing/2014/main" id="{00000000-0008-0000-0C00-0000CB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72" name="Picture 971">
          <a:extLst>
            <a:ext uri="{FF2B5EF4-FFF2-40B4-BE49-F238E27FC236}">
              <a16:creationId xmlns:a16="http://schemas.microsoft.com/office/drawing/2014/main" id="{00000000-0008-0000-0C00-0000CC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73" name="Picture 972">
          <a:extLst>
            <a:ext uri="{FF2B5EF4-FFF2-40B4-BE49-F238E27FC236}">
              <a16:creationId xmlns:a16="http://schemas.microsoft.com/office/drawing/2014/main" id="{00000000-0008-0000-0C00-0000CD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74" name="Picture 973">
          <a:extLst>
            <a:ext uri="{FF2B5EF4-FFF2-40B4-BE49-F238E27FC236}">
              <a16:creationId xmlns:a16="http://schemas.microsoft.com/office/drawing/2014/main" id="{00000000-0008-0000-0C00-0000CE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75" name="Picture 974">
          <a:extLst>
            <a:ext uri="{FF2B5EF4-FFF2-40B4-BE49-F238E27FC236}">
              <a16:creationId xmlns:a16="http://schemas.microsoft.com/office/drawing/2014/main" id="{00000000-0008-0000-0C00-0000CF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76" name="Picture 975">
          <a:extLst>
            <a:ext uri="{FF2B5EF4-FFF2-40B4-BE49-F238E27FC236}">
              <a16:creationId xmlns:a16="http://schemas.microsoft.com/office/drawing/2014/main" id="{00000000-0008-0000-0C00-0000D0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77" name="Picture 976">
          <a:extLst>
            <a:ext uri="{FF2B5EF4-FFF2-40B4-BE49-F238E27FC236}">
              <a16:creationId xmlns:a16="http://schemas.microsoft.com/office/drawing/2014/main" id="{00000000-0008-0000-0C00-0000D1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78" name="Picture 977">
          <a:extLst>
            <a:ext uri="{FF2B5EF4-FFF2-40B4-BE49-F238E27FC236}">
              <a16:creationId xmlns:a16="http://schemas.microsoft.com/office/drawing/2014/main" id="{00000000-0008-0000-0C00-0000D2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79" name="Picture 978">
          <a:extLst>
            <a:ext uri="{FF2B5EF4-FFF2-40B4-BE49-F238E27FC236}">
              <a16:creationId xmlns:a16="http://schemas.microsoft.com/office/drawing/2014/main" id="{00000000-0008-0000-0C00-0000D3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80" name="Picture 979">
          <a:extLst>
            <a:ext uri="{FF2B5EF4-FFF2-40B4-BE49-F238E27FC236}">
              <a16:creationId xmlns:a16="http://schemas.microsoft.com/office/drawing/2014/main" id="{00000000-0008-0000-0C00-0000D4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81" name="Picture 980">
          <a:extLst>
            <a:ext uri="{FF2B5EF4-FFF2-40B4-BE49-F238E27FC236}">
              <a16:creationId xmlns:a16="http://schemas.microsoft.com/office/drawing/2014/main" id="{00000000-0008-0000-0C00-0000D5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82" name="Picture 981">
          <a:extLst>
            <a:ext uri="{FF2B5EF4-FFF2-40B4-BE49-F238E27FC236}">
              <a16:creationId xmlns:a16="http://schemas.microsoft.com/office/drawing/2014/main" id="{00000000-0008-0000-0C00-0000D6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83" name="Picture 982">
          <a:extLst>
            <a:ext uri="{FF2B5EF4-FFF2-40B4-BE49-F238E27FC236}">
              <a16:creationId xmlns:a16="http://schemas.microsoft.com/office/drawing/2014/main" id="{00000000-0008-0000-0C00-0000D7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84" name="Picture 983">
          <a:extLst>
            <a:ext uri="{FF2B5EF4-FFF2-40B4-BE49-F238E27FC236}">
              <a16:creationId xmlns:a16="http://schemas.microsoft.com/office/drawing/2014/main" id="{00000000-0008-0000-0C00-0000D8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85" name="Picture 984">
          <a:extLst>
            <a:ext uri="{FF2B5EF4-FFF2-40B4-BE49-F238E27FC236}">
              <a16:creationId xmlns:a16="http://schemas.microsoft.com/office/drawing/2014/main" id="{00000000-0008-0000-0C00-0000D9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86" name="Picture 985">
          <a:extLst>
            <a:ext uri="{FF2B5EF4-FFF2-40B4-BE49-F238E27FC236}">
              <a16:creationId xmlns:a16="http://schemas.microsoft.com/office/drawing/2014/main" id="{00000000-0008-0000-0C00-0000DA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87" name="Picture 986">
          <a:extLst>
            <a:ext uri="{FF2B5EF4-FFF2-40B4-BE49-F238E27FC236}">
              <a16:creationId xmlns:a16="http://schemas.microsoft.com/office/drawing/2014/main" id="{00000000-0008-0000-0C00-0000DB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88" name="Picture 987">
          <a:extLst>
            <a:ext uri="{FF2B5EF4-FFF2-40B4-BE49-F238E27FC236}">
              <a16:creationId xmlns:a16="http://schemas.microsoft.com/office/drawing/2014/main" id="{00000000-0008-0000-0C00-0000DC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89" name="Picture 988">
          <a:extLst>
            <a:ext uri="{FF2B5EF4-FFF2-40B4-BE49-F238E27FC236}">
              <a16:creationId xmlns:a16="http://schemas.microsoft.com/office/drawing/2014/main" id="{00000000-0008-0000-0C00-0000DD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90" name="Picture 989">
          <a:extLst>
            <a:ext uri="{FF2B5EF4-FFF2-40B4-BE49-F238E27FC236}">
              <a16:creationId xmlns:a16="http://schemas.microsoft.com/office/drawing/2014/main" id="{00000000-0008-0000-0C00-0000DE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91" name="Picture 990">
          <a:extLst>
            <a:ext uri="{FF2B5EF4-FFF2-40B4-BE49-F238E27FC236}">
              <a16:creationId xmlns:a16="http://schemas.microsoft.com/office/drawing/2014/main" id="{00000000-0008-0000-0C00-0000DF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92" name="Picture 991">
          <a:extLst>
            <a:ext uri="{FF2B5EF4-FFF2-40B4-BE49-F238E27FC236}">
              <a16:creationId xmlns:a16="http://schemas.microsoft.com/office/drawing/2014/main" id="{00000000-0008-0000-0C00-0000E0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93" name="Picture 992">
          <a:extLst>
            <a:ext uri="{FF2B5EF4-FFF2-40B4-BE49-F238E27FC236}">
              <a16:creationId xmlns:a16="http://schemas.microsoft.com/office/drawing/2014/main" id="{00000000-0008-0000-0C00-0000E1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94" name="Picture 993">
          <a:extLst>
            <a:ext uri="{FF2B5EF4-FFF2-40B4-BE49-F238E27FC236}">
              <a16:creationId xmlns:a16="http://schemas.microsoft.com/office/drawing/2014/main" id="{00000000-0008-0000-0C00-0000E2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95" name="Picture 994">
          <a:extLst>
            <a:ext uri="{FF2B5EF4-FFF2-40B4-BE49-F238E27FC236}">
              <a16:creationId xmlns:a16="http://schemas.microsoft.com/office/drawing/2014/main" id="{00000000-0008-0000-0C00-0000E3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96" name="Picture 995">
          <a:extLst>
            <a:ext uri="{FF2B5EF4-FFF2-40B4-BE49-F238E27FC236}">
              <a16:creationId xmlns:a16="http://schemas.microsoft.com/office/drawing/2014/main" id="{00000000-0008-0000-0C00-0000E4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97" name="Picture 996">
          <a:extLst>
            <a:ext uri="{FF2B5EF4-FFF2-40B4-BE49-F238E27FC236}">
              <a16:creationId xmlns:a16="http://schemas.microsoft.com/office/drawing/2014/main" id="{00000000-0008-0000-0C00-0000E5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98" name="Picture 997">
          <a:extLst>
            <a:ext uri="{FF2B5EF4-FFF2-40B4-BE49-F238E27FC236}">
              <a16:creationId xmlns:a16="http://schemas.microsoft.com/office/drawing/2014/main" id="{00000000-0008-0000-0C00-0000E6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999" name="Picture 998">
          <a:extLst>
            <a:ext uri="{FF2B5EF4-FFF2-40B4-BE49-F238E27FC236}">
              <a16:creationId xmlns:a16="http://schemas.microsoft.com/office/drawing/2014/main" id="{00000000-0008-0000-0C00-0000E7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00" name="Picture 999">
          <a:extLst>
            <a:ext uri="{FF2B5EF4-FFF2-40B4-BE49-F238E27FC236}">
              <a16:creationId xmlns:a16="http://schemas.microsoft.com/office/drawing/2014/main" id="{00000000-0008-0000-0C00-0000E8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01" name="Picture 1000">
          <a:extLst>
            <a:ext uri="{FF2B5EF4-FFF2-40B4-BE49-F238E27FC236}">
              <a16:creationId xmlns:a16="http://schemas.microsoft.com/office/drawing/2014/main" id="{00000000-0008-0000-0C00-0000E9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02" name="Picture 1001">
          <a:extLst>
            <a:ext uri="{FF2B5EF4-FFF2-40B4-BE49-F238E27FC236}">
              <a16:creationId xmlns:a16="http://schemas.microsoft.com/office/drawing/2014/main" id="{00000000-0008-0000-0C00-0000EA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03" name="Picture 1002">
          <a:extLst>
            <a:ext uri="{FF2B5EF4-FFF2-40B4-BE49-F238E27FC236}">
              <a16:creationId xmlns:a16="http://schemas.microsoft.com/office/drawing/2014/main" id="{00000000-0008-0000-0C00-0000EB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04" name="Picture 1003">
          <a:extLst>
            <a:ext uri="{FF2B5EF4-FFF2-40B4-BE49-F238E27FC236}">
              <a16:creationId xmlns:a16="http://schemas.microsoft.com/office/drawing/2014/main" id="{00000000-0008-0000-0C00-0000EC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05" name="Picture 1004">
          <a:extLst>
            <a:ext uri="{FF2B5EF4-FFF2-40B4-BE49-F238E27FC236}">
              <a16:creationId xmlns:a16="http://schemas.microsoft.com/office/drawing/2014/main" id="{00000000-0008-0000-0C00-0000ED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06" name="Picture 1005">
          <a:extLst>
            <a:ext uri="{FF2B5EF4-FFF2-40B4-BE49-F238E27FC236}">
              <a16:creationId xmlns:a16="http://schemas.microsoft.com/office/drawing/2014/main" id="{00000000-0008-0000-0C00-0000EE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07" name="Picture 1006">
          <a:extLst>
            <a:ext uri="{FF2B5EF4-FFF2-40B4-BE49-F238E27FC236}">
              <a16:creationId xmlns:a16="http://schemas.microsoft.com/office/drawing/2014/main" id="{00000000-0008-0000-0C00-0000EF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08" name="Picture 1007">
          <a:extLst>
            <a:ext uri="{FF2B5EF4-FFF2-40B4-BE49-F238E27FC236}">
              <a16:creationId xmlns:a16="http://schemas.microsoft.com/office/drawing/2014/main" id="{00000000-0008-0000-0C00-0000F0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09" name="Picture 1008">
          <a:extLst>
            <a:ext uri="{FF2B5EF4-FFF2-40B4-BE49-F238E27FC236}">
              <a16:creationId xmlns:a16="http://schemas.microsoft.com/office/drawing/2014/main" id="{00000000-0008-0000-0C00-0000F1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10" name="Picture 1009">
          <a:extLst>
            <a:ext uri="{FF2B5EF4-FFF2-40B4-BE49-F238E27FC236}">
              <a16:creationId xmlns:a16="http://schemas.microsoft.com/office/drawing/2014/main" id="{00000000-0008-0000-0C00-0000F2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11" name="Picture 1010">
          <a:extLst>
            <a:ext uri="{FF2B5EF4-FFF2-40B4-BE49-F238E27FC236}">
              <a16:creationId xmlns:a16="http://schemas.microsoft.com/office/drawing/2014/main" id="{00000000-0008-0000-0C00-0000F3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12" name="Picture 1011">
          <a:extLst>
            <a:ext uri="{FF2B5EF4-FFF2-40B4-BE49-F238E27FC236}">
              <a16:creationId xmlns:a16="http://schemas.microsoft.com/office/drawing/2014/main" id="{00000000-0008-0000-0C00-0000F4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13" name="Picture 1012">
          <a:extLst>
            <a:ext uri="{FF2B5EF4-FFF2-40B4-BE49-F238E27FC236}">
              <a16:creationId xmlns:a16="http://schemas.microsoft.com/office/drawing/2014/main" id="{00000000-0008-0000-0C00-0000F5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14" name="Picture 1013">
          <a:extLst>
            <a:ext uri="{FF2B5EF4-FFF2-40B4-BE49-F238E27FC236}">
              <a16:creationId xmlns:a16="http://schemas.microsoft.com/office/drawing/2014/main" id="{00000000-0008-0000-0C00-0000F6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15" name="Picture 1014">
          <a:extLst>
            <a:ext uri="{FF2B5EF4-FFF2-40B4-BE49-F238E27FC236}">
              <a16:creationId xmlns:a16="http://schemas.microsoft.com/office/drawing/2014/main" id="{00000000-0008-0000-0C00-0000F7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16" name="Picture 1015">
          <a:extLst>
            <a:ext uri="{FF2B5EF4-FFF2-40B4-BE49-F238E27FC236}">
              <a16:creationId xmlns:a16="http://schemas.microsoft.com/office/drawing/2014/main" id="{00000000-0008-0000-0C00-0000F8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17" name="Picture 1016">
          <a:extLst>
            <a:ext uri="{FF2B5EF4-FFF2-40B4-BE49-F238E27FC236}">
              <a16:creationId xmlns:a16="http://schemas.microsoft.com/office/drawing/2014/main" id="{00000000-0008-0000-0C00-0000F9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18" name="Picture 1017">
          <a:extLst>
            <a:ext uri="{FF2B5EF4-FFF2-40B4-BE49-F238E27FC236}">
              <a16:creationId xmlns:a16="http://schemas.microsoft.com/office/drawing/2014/main" id="{00000000-0008-0000-0C00-0000FA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19" name="Picture 1018">
          <a:extLst>
            <a:ext uri="{FF2B5EF4-FFF2-40B4-BE49-F238E27FC236}">
              <a16:creationId xmlns:a16="http://schemas.microsoft.com/office/drawing/2014/main" id="{00000000-0008-0000-0C00-0000FB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20" name="Picture 1019">
          <a:extLst>
            <a:ext uri="{FF2B5EF4-FFF2-40B4-BE49-F238E27FC236}">
              <a16:creationId xmlns:a16="http://schemas.microsoft.com/office/drawing/2014/main" id="{00000000-0008-0000-0C00-0000FC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21" name="Picture 1020">
          <a:extLst>
            <a:ext uri="{FF2B5EF4-FFF2-40B4-BE49-F238E27FC236}">
              <a16:creationId xmlns:a16="http://schemas.microsoft.com/office/drawing/2014/main" id="{00000000-0008-0000-0C00-0000FD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22" name="Picture 1021">
          <a:extLst>
            <a:ext uri="{FF2B5EF4-FFF2-40B4-BE49-F238E27FC236}">
              <a16:creationId xmlns:a16="http://schemas.microsoft.com/office/drawing/2014/main" id="{00000000-0008-0000-0C00-0000FE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23" name="Picture 1022">
          <a:extLst>
            <a:ext uri="{FF2B5EF4-FFF2-40B4-BE49-F238E27FC236}">
              <a16:creationId xmlns:a16="http://schemas.microsoft.com/office/drawing/2014/main" id="{00000000-0008-0000-0C00-0000FF03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24" name="Picture 1023">
          <a:extLst>
            <a:ext uri="{FF2B5EF4-FFF2-40B4-BE49-F238E27FC236}">
              <a16:creationId xmlns:a16="http://schemas.microsoft.com/office/drawing/2014/main" id="{00000000-0008-0000-0C00-000000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25" name="Picture 1024">
          <a:extLst>
            <a:ext uri="{FF2B5EF4-FFF2-40B4-BE49-F238E27FC236}">
              <a16:creationId xmlns:a16="http://schemas.microsoft.com/office/drawing/2014/main" id="{00000000-0008-0000-0C00-000001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26" name="Picture 1025">
          <a:extLst>
            <a:ext uri="{FF2B5EF4-FFF2-40B4-BE49-F238E27FC236}">
              <a16:creationId xmlns:a16="http://schemas.microsoft.com/office/drawing/2014/main" id="{00000000-0008-0000-0C00-000002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27" name="Picture 1026">
          <a:extLst>
            <a:ext uri="{FF2B5EF4-FFF2-40B4-BE49-F238E27FC236}">
              <a16:creationId xmlns:a16="http://schemas.microsoft.com/office/drawing/2014/main" id="{00000000-0008-0000-0C00-000003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28" name="Picture 1027">
          <a:extLst>
            <a:ext uri="{FF2B5EF4-FFF2-40B4-BE49-F238E27FC236}">
              <a16:creationId xmlns:a16="http://schemas.microsoft.com/office/drawing/2014/main" id="{00000000-0008-0000-0C00-000004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385</xdr:row>
      <xdr:rowOff>0</xdr:rowOff>
    </xdr:from>
    <xdr:to>
      <xdr:col>7</xdr:col>
      <xdr:colOff>123825</xdr:colOff>
      <xdr:row>385</xdr:row>
      <xdr:rowOff>123825</xdr:rowOff>
    </xdr:to>
    <xdr:pic>
      <xdr:nvPicPr>
        <xdr:cNvPr id="1029" name="Picture 1028">
          <a:extLst>
            <a:ext uri="{FF2B5EF4-FFF2-40B4-BE49-F238E27FC236}">
              <a16:creationId xmlns:a16="http://schemas.microsoft.com/office/drawing/2014/main" id="{00000000-0008-0000-0C00-000005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496675" y="21050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495</xdr:row>
      <xdr:rowOff>0</xdr:rowOff>
    </xdr:from>
    <xdr:to>
      <xdr:col>5</xdr:col>
      <xdr:colOff>123825</xdr:colOff>
      <xdr:row>495</xdr:row>
      <xdr:rowOff>123825</xdr:rowOff>
    </xdr:to>
    <xdr:pic>
      <xdr:nvPicPr>
        <xdr:cNvPr id="1030" name="Picture 1029">
          <a:extLst>
            <a:ext uri="{FF2B5EF4-FFF2-40B4-BE49-F238E27FC236}">
              <a16:creationId xmlns:a16="http://schemas.microsoft.com/office/drawing/2014/main" id="{00000000-0008-0000-0C00-000006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495</xdr:row>
      <xdr:rowOff>0</xdr:rowOff>
    </xdr:from>
    <xdr:to>
      <xdr:col>5</xdr:col>
      <xdr:colOff>123825</xdr:colOff>
      <xdr:row>495</xdr:row>
      <xdr:rowOff>123825</xdr:rowOff>
    </xdr:to>
    <xdr:pic>
      <xdr:nvPicPr>
        <xdr:cNvPr id="1031" name="Picture 1030">
          <a:extLst>
            <a:ext uri="{FF2B5EF4-FFF2-40B4-BE49-F238E27FC236}">
              <a16:creationId xmlns:a16="http://schemas.microsoft.com/office/drawing/2014/main" id="{00000000-0008-0000-0C00-000007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495</xdr:row>
      <xdr:rowOff>0</xdr:rowOff>
    </xdr:from>
    <xdr:to>
      <xdr:col>5</xdr:col>
      <xdr:colOff>123825</xdr:colOff>
      <xdr:row>495</xdr:row>
      <xdr:rowOff>123825</xdr:rowOff>
    </xdr:to>
    <xdr:pic>
      <xdr:nvPicPr>
        <xdr:cNvPr id="1032" name="Picture 1031">
          <a:extLst>
            <a:ext uri="{FF2B5EF4-FFF2-40B4-BE49-F238E27FC236}">
              <a16:creationId xmlns:a16="http://schemas.microsoft.com/office/drawing/2014/main" id="{00000000-0008-0000-0C00-000008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495</xdr:row>
      <xdr:rowOff>0</xdr:rowOff>
    </xdr:from>
    <xdr:to>
      <xdr:col>5</xdr:col>
      <xdr:colOff>123825</xdr:colOff>
      <xdr:row>495</xdr:row>
      <xdr:rowOff>123825</xdr:rowOff>
    </xdr:to>
    <xdr:pic>
      <xdr:nvPicPr>
        <xdr:cNvPr id="1033" name="Picture 1032">
          <a:extLst>
            <a:ext uri="{FF2B5EF4-FFF2-40B4-BE49-F238E27FC236}">
              <a16:creationId xmlns:a16="http://schemas.microsoft.com/office/drawing/2014/main" id="{00000000-0008-0000-0C00-000009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495</xdr:row>
      <xdr:rowOff>0</xdr:rowOff>
    </xdr:from>
    <xdr:to>
      <xdr:col>5</xdr:col>
      <xdr:colOff>123825</xdr:colOff>
      <xdr:row>495</xdr:row>
      <xdr:rowOff>123825</xdr:rowOff>
    </xdr:to>
    <xdr:pic>
      <xdr:nvPicPr>
        <xdr:cNvPr id="1034" name="Picture 1033">
          <a:extLst>
            <a:ext uri="{FF2B5EF4-FFF2-40B4-BE49-F238E27FC236}">
              <a16:creationId xmlns:a16="http://schemas.microsoft.com/office/drawing/2014/main" id="{00000000-0008-0000-0C00-00000A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495</xdr:row>
      <xdr:rowOff>0</xdr:rowOff>
    </xdr:from>
    <xdr:to>
      <xdr:col>5</xdr:col>
      <xdr:colOff>123825</xdr:colOff>
      <xdr:row>495</xdr:row>
      <xdr:rowOff>123825</xdr:rowOff>
    </xdr:to>
    <xdr:pic>
      <xdr:nvPicPr>
        <xdr:cNvPr id="1035" name="Picture 1034">
          <a:extLst>
            <a:ext uri="{FF2B5EF4-FFF2-40B4-BE49-F238E27FC236}">
              <a16:creationId xmlns:a16="http://schemas.microsoft.com/office/drawing/2014/main" id="{00000000-0008-0000-0C00-00000B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495</xdr:row>
      <xdr:rowOff>0</xdr:rowOff>
    </xdr:from>
    <xdr:to>
      <xdr:col>5</xdr:col>
      <xdr:colOff>123825</xdr:colOff>
      <xdr:row>495</xdr:row>
      <xdr:rowOff>123825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id="{00000000-0008-0000-0C00-00000C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495</xdr:row>
      <xdr:rowOff>0</xdr:rowOff>
    </xdr:from>
    <xdr:to>
      <xdr:col>5</xdr:col>
      <xdr:colOff>123825</xdr:colOff>
      <xdr:row>495</xdr:row>
      <xdr:rowOff>123825</xdr:rowOff>
    </xdr:to>
    <xdr:pic>
      <xdr:nvPicPr>
        <xdr:cNvPr id="1037" name="Picture 1036">
          <a:extLst>
            <a:ext uri="{FF2B5EF4-FFF2-40B4-BE49-F238E27FC236}">
              <a16:creationId xmlns:a16="http://schemas.microsoft.com/office/drawing/2014/main" id="{00000000-0008-0000-0C00-00000D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495</xdr:row>
      <xdr:rowOff>0</xdr:rowOff>
    </xdr:from>
    <xdr:to>
      <xdr:col>5</xdr:col>
      <xdr:colOff>123825</xdr:colOff>
      <xdr:row>495</xdr:row>
      <xdr:rowOff>123825</xdr:rowOff>
    </xdr:to>
    <xdr:pic>
      <xdr:nvPicPr>
        <xdr:cNvPr id="1038" name="Picture 1037">
          <a:extLst>
            <a:ext uri="{FF2B5EF4-FFF2-40B4-BE49-F238E27FC236}">
              <a16:creationId xmlns:a16="http://schemas.microsoft.com/office/drawing/2014/main" id="{00000000-0008-0000-0C00-00000E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495</xdr:row>
      <xdr:rowOff>0</xdr:rowOff>
    </xdr:from>
    <xdr:to>
      <xdr:col>5</xdr:col>
      <xdr:colOff>123825</xdr:colOff>
      <xdr:row>495</xdr:row>
      <xdr:rowOff>123825</xdr:rowOff>
    </xdr:to>
    <xdr:pic>
      <xdr:nvPicPr>
        <xdr:cNvPr id="1039" name="Picture 1038">
          <a:extLst>
            <a:ext uri="{FF2B5EF4-FFF2-40B4-BE49-F238E27FC236}">
              <a16:creationId xmlns:a16="http://schemas.microsoft.com/office/drawing/2014/main" id="{00000000-0008-0000-0C00-00000F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495</xdr:row>
      <xdr:rowOff>0</xdr:rowOff>
    </xdr:from>
    <xdr:to>
      <xdr:col>5</xdr:col>
      <xdr:colOff>123825</xdr:colOff>
      <xdr:row>495</xdr:row>
      <xdr:rowOff>123825</xdr:rowOff>
    </xdr:to>
    <xdr:pic>
      <xdr:nvPicPr>
        <xdr:cNvPr id="1040" name="Picture 1039">
          <a:extLst>
            <a:ext uri="{FF2B5EF4-FFF2-40B4-BE49-F238E27FC236}">
              <a16:creationId xmlns:a16="http://schemas.microsoft.com/office/drawing/2014/main" id="{00000000-0008-0000-0C00-000010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495</xdr:row>
      <xdr:rowOff>0</xdr:rowOff>
    </xdr:from>
    <xdr:to>
      <xdr:col>5</xdr:col>
      <xdr:colOff>123825</xdr:colOff>
      <xdr:row>495</xdr:row>
      <xdr:rowOff>123825</xdr:rowOff>
    </xdr:to>
    <xdr:pic>
      <xdr:nvPicPr>
        <xdr:cNvPr id="1041" name="Picture 1040">
          <a:extLst>
            <a:ext uri="{FF2B5EF4-FFF2-40B4-BE49-F238E27FC236}">
              <a16:creationId xmlns:a16="http://schemas.microsoft.com/office/drawing/2014/main" id="{00000000-0008-0000-0C00-000011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495</xdr:row>
      <xdr:rowOff>0</xdr:rowOff>
    </xdr:from>
    <xdr:to>
      <xdr:col>5</xdr:col>
      <xdr:colOff>123825</xdr:colOff>
      <xdr:row>495</xdr:row>
      <xdr:rowOff>123825</xdr:rowOff>
    </xdr:to>
    <xdr:pic>
      <xdr:nvPicPr>
        <xdr:cNvPr id="1042" name="Picture 1041">
          <a:extLst>
            <a:ext uri="{FF2B5EF4-FFF2-40B4-BE49-F238E27FC236}">
              <a16:creationId xmlns:a16="http://schemas.microsoft.com/office/drawing/2014/main" id="{00000000-0008-0000-0C00-000012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495</xdr:row>
      <xdr:rowOff>0</xdr:rowOff>
    </xdr:from>
    <xdr:to>
      <xdr:col>5</xdr:col>
      <xdr:colOff>123825</xdr:colOff>
      <xdr:row>495</xdr:row>
      <xdr:rowOff>123825</xdr:rowOff>
    </xdr:to>
    <xdr:pic>
      <xdr:nvPicPr>
        <xdr:cNvPr id="1043" name="Picture 1042">
          <a:extLst>
            <a:ext uri="{FF2B5EF4-FFF2-40B4-BE49-F238E27FC236}">
              <a16:creationId xmlns:a16="http://schemas.microsoft.com/office/drawing/2014/main" id="{00000000-0008-0000-0C00-000013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399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123825</xdr:colOff>
      <xdr:row>449</xdr:row>
      <xdr:rowOff>123825</xdr:rowOff>
    </xdr:to>
    <xdr:pic>
      <xdr:nvPicPr>
        <xdr:cNvPr id="1044" name="Picture 1043">
          <a:extLst>
            <a:ext uri="{FF2B5EF4-FFF2-40B4-BE49-F238E27FC236}">
              <a16:creationId xmlns:a16="http://schemas.microsoft.com/office/drawing/2014/main" id="{00000000-0008-0000-0C00-000014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123825</xdr:colOff>
      <xdr:row>449</xdr:row>
      <xdr:rowOff>123825</xdr:rowOff>
    </xdr:to>
    <xdr:pic>
      <xdr:nvPicPr>
        <xdr:cNvPr id="1045" name="Picture 1044">
          <a:extLst>
            <a:ext uri="{FF2B5EF4-FFF2-40B4-BE49-F238E27FC236}">
              <a16:creationId xmlns:a16="http://schemas.microsoft.com/office/drawing/2014/main" id="{00000000-0008-0000-0C00-000015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123825</xdr:colOff>
      <xdr:row>449</xdr:row>
      <xdr:rowOff>123825</xdr:rowOff>
    </xdr:to>
    <xdr:pic>
      <xdr:nvPicPr>
        <xdr:cNvPr id="1046" name="Picture 1045">
          <a:extLst>
            <a:ext uri="{FF2B5EF4-FFF2-40B4-BE49-F238E27FC236}">
              <a16:creationId xmlns:a16="http://schemas.microsoft.com/office/drawing/2014/main" id="{00000000-0008-0000-0C00-000016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123825</xdr:colOff>
      <xdr:row>449</xdr:row>
      <xdr:rowOff>123825</xdr:rowOff>
    </xdr:to>
    <xdr:pic>
      <xdr:nvPicPr>
        <xdr:cNvPr id="1047" name="Picture 1046">
          <a:extLst>
            <a:ext uri="{FF2B5EF4-FFF2-40B4-BE49-F238E27FC236}">
              <a16:creationId xmlns:a16="http://schemas.microsoft.com/office/drawing/2014/main" id="{00000000-0008-0000-0C00-000017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123825</xdr:colOff>
      <xdr:row>449</xdr:row>
      <xdr:rowOff>123825</xdr:rowOff>
    </xdr:to>
    <xdr:pic>
      <xdr:nvPicPr>
        <xdr:cNvPr id="1048" name="Picture 1047">
          <a:extLst>
            <a:ext uri="{FF2B5EF4-FFF2-40B4-BE49-F238E27FC236}">
              <a16:creationId xmlns:a16="http://schemas.microsoft.com/office/drawing/2014/main" id="{00000000-0008-0000-0C00-000018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123825</xdr:colOff>
      <xdr:row>449</xdr:row>
      <xdr:rowOff>123825</xdr:rowOff>
    </xdr:to>
    <xdr:pic>
      <xdr:nvPicPr>
        <xdr:cNvPr id="1049" name="Picture 1048">
          <a:extLst>
            <a:ext uri="{FF2B5EF4-FFF2-40B4-BE49-F238E27FC236}">
              <a16:creationId xmlns:a16="http://schemas.microsoft.com/office/drawing/2014/main" id="{00000000-0008-0000-0C00-000019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123825</xdr:colOff>
      <xdr:row>449</xdr:row>
      <xdr:rowOff>123825</xdr:rowOff>
    </xdr:to>
    <xdr:pic>
      <xdr:nvPicPr>
        <xdr:cNvPr id="1050" name="Picture 1049">
          <a:extLst>
            <a:ext uri="{FF2B5EF4-FFF2-40B4-BE49-F238E27FC236}">
              <a16:creationId xmlns:a16="http://schemas.microsoft.com/office/drawing/2014/main" id="{00000000-0008-0000-0C00-00001A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123825</xdr:colOff>
      <xdr:row>449</xdr:row>
      <xdr:rowOff>123825</xdr:rowOff>
    </xdr:to>
    <xdr:pic>
      <xdr:nvPicPr>
        <xdr:cNvPr id="1051" name="Picture 1050">
          <a:extLst>
            <a:ext uri="{FF2B5EF4-FFF2-40B4-BE49-F238E27FC236}">
              <a16:creationId xmlns:a16="http://schemas.microsoft.com/office/drawing/2014/main" id="{00000000-0008-0000-0C00-00001B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123825</xdr:colOff>
      <xdr:row>449</xdr:row>
      <xdr:rowOff>123825</xdr:rowOff>
    </xdr:to>
    <xdr:pic>
      <xdr:nvPicPr>
        <xdr:cNvPr id="1052" name="Picture 1051">
          <a:extLst>
            <a:ext uri="{FF2B5EF4-FFF2-40B4-BE49-F238E27FC236}">
              <a16:creationId xmlns:a16="http://schemas.microsoft.com/office/drawing/2014/main" id="{00000000-0008-0000-0C00-00001C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123825</xdr:colOff>
      <xdr:row>449</xdr:row>
      <xdr:rowOff>123825</xdr:rowOff>
    </xdr:to>
    <xdr:pic>
      <xdr:nvPicPr>
        <xdr:cNvPr id="1053" name="Picture 1052">
          <a:extLst>
            <a:ext uri="{FF2B5EF4-FFF2-40B4-BE49-F238E27FC236}">
              <a16:creationId xmlns:a16="http://schemas.microsoft.com/office/drawing/2014/main" id="{00000000-0008-0000-0C00-00001D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24164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123825</xdr:colOff>
      <xdr:row>449</xdr:row>
      <xdr:rowOff>123825</xdr:rowOff>
    </xdr:to>
    <xdr:pic>
      <xdr:nvPicPr>
        <xdr:cNvPr id="1054" name="Picture 1053">
          <a:extLst>
            <a:ext uri="{FF2B5EF4-FFF2-40B4-BE49-F238E27FC236}">
              <a16:creationId xmlns:a16="http://schemas.microsoft.com/office/drawing/2014/main" id="{00000000-0008-0000-0C00-00001E04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344150" y="24164925"/>
          <a:ext cx="123825" cy="123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801</xdr:row>
      <xdr:rowOff>0</xdr:rowOff>
    </xdr:from>
    <xdr:to>
      <xdr:col>7</xdr:col>
      <xdr:colOff>123825</xdr:colOff>
      <xdr:row>801</xdr:row>
      <xdr:rowOff>123825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31508700"/>
          <a:ext cx="123825" cy="123825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288</xdr:row>
      <xdr:rowOff>0</xdr:rowOff>
    </xdr:from>
    <xdr:ext cx="123825" cy="123825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1391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293</xdr:row>
      <xdr:rowOff>0</xdr:rowOff>
    </xdr:from>
    <xdr:ext cx="123825" cy="123825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46367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343</xdr:row>
      <xdr:rowOff>0</xdr:rowOff>
    </xdr:from>
    <xdr:ext cx="123825" cy="123825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940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343</xdr:row>
      <xdr:rowOff>0</xdr:rowOff>
    </xdr:from>
    <xdr:ext cx="123825" cy="123825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940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343</xdr:row>
      <xdr:rowOff>0</xdr:rowOff>
    </xdr:from>
    <xdr:ext cx="123825" cy="123825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940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343</xdr:row>
      <xdr:rowOff>0</xdr:rowOff>
    </xdr:from>
    <xdr:ext cx="123825" cy="123825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940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343</xdr:row>
      <xdr:rowOff>0</xdr:rowOff>
    </xdr:from>
    <xdr:ext cx="123825" cy="123825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940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343</xdr:row>
      <xdr:rowOff>0</xdr:rowOff>
    </xdr:from>
    <xdr:ext cx="123825" cy="123825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940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343</xdr:row>
      <xdr:rowOff>0</xdr:rowOff>
    </xdr:from>
    <xdr:ext cx="123825" cy="123825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940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343</xdr:row>
      <xdr:rowOff>0</xdr:rowOff>
    </xdr:from>
    <xdr:ext cx="123825" cy="123825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940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343</xdr:row>
      <xdr:rowOff>0</xdr:rowOff>
    </xdr:from>
    <xdr:ext cx="123825" cy="123825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940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343</xdr:row>
      <xdr:rowOff>0</xdr:rowOff>
    </xdr:from>
    <xdr:ext cx="123825" cy="123825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940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343</xdr:row>
      <xdr:rowOff>0</xdr:rowOff>
    </xdr:from>
    <xdr:ext cx="123825" cy="123825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940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343</xdr:row>
      <xdr:rowOff>0</xdr:rowOff>
    </xdr:from>
    <xdr:ext cx="123825" cy="123825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940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343</xdr:row>
      <xdr:rowOff>0</xdr:rowOff>
    </xdr:from>
    <xdr:ext cx="123825" cy="123825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940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343</xdr:row>
      <xdr:rowOff>0</xdr:rowOff>
    </xdr:from>
    <xdr:ext cx="123825" cy="123825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9407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339</xdr:row>
      <xdr:rowOff>0</xdr:rowOff>
    </xdr:from>
    <xdr:ext cx="123825" cy="123825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58026300"/>
          <a:ext cx="123825" cy="123825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648</xdr:row>
      <xdr:rowOff>0</xdr:rowOff>
    </xdr:from>
    <xdr:to>
      <xdr:col>7</xdr:col>
      <xdr:colOff>123825</xdr:colOff>
      <xdr:row>648</xdr:row>
      <xdr:rowOff>123825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1353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648</xdr:row>
      <xdr:rowOff>0</xdr:rowOff>
    </xdr:from>
    <xdr:to>
      <xdr:col>7</xdr:col>
      <xdr:colOff>123825</xdr:colOff>
      <xdr:row>648</xdr:row>
      <xdr:rowOff>123825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1353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648</xdr:row>
      <xdr:rowOff>0</xdr:rowOff>
    </xdr:from>
    <xdr:to>
      <xdr:col>7</xdr:col>
      <xdr:colOff>123825</xdr:colOff>
      <xdr:row>648</xdr:row>
      <xdr:rowOff>123825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1353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648</xdr:row>
      <xdr:rowOff>0</xdr:rowOff>
    </xdr:from>
    <xdr:to>
      <xdr:col>7</xdr:col>
      <xdr:colOff>123825</xdr:colOff>
      <xdr:row>648</xdr:row>
      <xdr:rowOff>123825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1353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648</xdr:row>
      <xdr:rowOff>0</xdr:rowOff>
    </xdr:from>
    <xdr:to>
      <xdr:col>7</xdr:col>
      <xdr:colOff>123825</xdr:colOff>
      <xdr:row>648</xdr:row>
      <xdr:rowOff>123825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1353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648</xdr:row>
      <xdr:rowOff>0</xdr:rowOff>
    </xdr:from>
    <xdr:to>
      <xdr:col>7</xdr:col>
      <xdr:colOff>123825</xdr:colOff>
      <xdr:row>648</xdr:row>
      <xdr:rowOff>123825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1353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648</xdr:row>
      <xdr:rowOff>0</xdr:rowOff>
    </xdr:from>
    <xdr:to>
      <xdr:col>7</xdr:col>
      <xdr:colOff>123825</xdr:colOff>
      <xdr:row>648</xdr:row>
      <xdr:rowOff>123825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1353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648</xdr:row>
      <xdr:rowOff>0</xdr:rowOff>
    </xdr:from>
    <xdr:to>
      <xdr:col>7</xdr:col>
      <xdr:colOff>123825</xdr:colOff>
      <xdr:row>648</xdr:row>
      <xdr:rowOff>123825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1353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648</xdr:row>
      <xdr:rowOff>0</xdr:rowOff>
    </xdr:from>
    <xdr:to>
      <xdr:col>7</xdr:col>
      <xdr:colOff>123825</xdr:colOff>
      <xdr:row>648</xdr:row>
      <xdr:rowOff>123825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1353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648</xdr:row>
      <xdr:rowOff>0</xdr:rowOff>
    </xdr:from>
    <xdr:to>
      <xdr:col>7</xdr:col>
      <xdr:colOff>123825</xdr:colOff>
      <xdr:row>648</xdr:row>
      <xdr:rowOff>123825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1353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648</xdr:row>
      <xdr:rowOff>0</xdr:rowOff>
    </xdr:from>
    <xdr:to>
      <xdr:col>7</xdr:col>
      <xdr:colOff>123825</xdr:colOff>
      <xdr:row>648</xdr:row>
      <xdr:rowOff>123825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1353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693</xdr:row>
      <xdr:rowOff>0</xdr:rowOff>
    </xdr:from>
    <xdr:to>
      <xdr:col>7</xdr:col>
      <xdr:colOff>123825</xdr:colOff>
      <xdr:row>693</xdr:row>
      <xdr:rowOff>123825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2438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693</xdr:row>
      <xdr:rowOff>0</xdr:rowOff>
    </xdr:from>
    <xdr:to>
      <xdr:col>7</xdr:col>
      <xdr:colOff>123825</xdr:colOff>
      <xdr:row>693</xdr:row>
      <xdr:rowOff>123825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2438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693</xdr:row>
      <xdr:rowOff>0</xdr:rowOff>
    </xdr:from>
    <xdr:to>
      <xdr:col>7</xdr:col>
      <xdr:colOff>123825</xdr:colOff>
      <xdr:row>693</xdr:row>
      <xdr:rowOff>123825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2438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693</xdr:row>
      <xdr:rowOff>0</xdr:rowOff>
    </xdr:from>
    <xdr:to>
      <xdr:col>7</xdr:col>
      <xdr:colOff>123825</xdr:colOff>
      <xdr:row>693</xdr:row>
      <xdr:rowOff>123825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2438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693</xdr:row>
      <xdr:rowOff>0</xdr:rowOff>
    </xdr:from>
    <xdr:to>
      <xdr:col>7</xdr:col>
      <xdr:colOff>123825</xdr:colOff>
      <xdr:row>693</xdr:row>
      <xdr:rowOff>123825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2438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693</xdr:row>
      <xdr:rowOff>0</xdr:rowOff>
    </xdr:from>
    <xdr:to>
      <xdr:col>7</xdr:col>
      <xdr:colOff>123825</xdr:colOff>
      <xdr:row>693</xdr:row>
      <xdr:rowOff>123825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2438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693</xdr:row>
      <xdr:rowOff>0</xdr:rowOff>
    </xdr:from>
    <xdr:to>
      <xdr:col>7</xdr:col>
      <xdr:colOff>123825</xdr:colOff>
      <xdr:row>693</xdr:row>
      <xdr:rowOff>123825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2438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693</xdr:row>
      <xdr:rowOff>0</xdr:rowOff>
    </xdr:from>
    <xdr:to>
      <xdr:col>7</xdr:col>
      <xdr:colOff>123825</xdr:colOff>
      <xdr:row>693</xdr:row>
      <xdr:rowOff>123825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2438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693</xdr:row>
      <xdr:rowOff>0</xdr:rowOff>
    </xdr:from>
    <xdr:to>
      <xdr:col>7</xdr:col>
      <xdr:colOff>123825</xdr:colOff>
      <xdr:row>693</xdr:row>
      <xdr:rowOff>123825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2438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693</xdr:row>
      <xdr:rowOff>0</xdr:rowOff>
    </xdr:from>
    <xdr:to>
      <xdr:col>7</xdr:col>
      <xdr:colOff>123825</xdr:colOff>
      <xdr:row>693</xdr:row>
      <xdr:rowOff>123825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2438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123825</xdr:colOff>
      <xdr:row>734</xdr:row>
      <xdr:rowOff>123825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5409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123825</xdr:colOff>
      <xdr:row>734</xdr:row>
      <xdr:rowOff>123825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5409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123825</xdr:colOff>
      <xdr:row>734</xdr:row>
      <xdr:rowOff>123825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5409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123825</xdr:colOff>
      <xdr:row>734</xdr:row>
      <xdr:rowOff>123825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5409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123825</xdr:colOff>
      <xdr:row>734</xdr:row>
      <xdr:rowOff>123825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5409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123825</xdr:colOff>
      <xdr:row>734</xdr:row>
      <xdr:rowOff>123825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5409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123825</xdr:colOff>
      <xdr:row>734</xdr:row>
      <xdr:rowOff>123825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5409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123825</xdr:colOff>
      <xdr:row>734</xdr:row>
      <xdr:rowOff>123825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5409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123825</xdr:colOff>
      <xdr:row>734</xdr:row>
      <xdr:rowOff>123825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5409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123825</xdr:colOff>
      <xdr:row>734</xdr:row>
      <xdr:rowOff>123825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5409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123825</xdr:colOff>
      <xdr:row>734</xdr:row>
      <xdr:rowOff>123825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5409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123825</xdr:colOff>
      <xdr:row>734</xdr:row>
      <xdr:rowOff>123825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5409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123825</xdr:colOff>
      <xdr:row>734</xdr:row>
      <xdr:rowOff>123825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5409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123825</xdr:colOff>
      <xdr:row>734</xdr:row>
      <xdr:rowOff>123825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5409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734</xdr:row>
      <xdr:rowOff>0</xdr:rowOff>
    </xdr:from>
    <xdr:to>
      <xdr:col>7</xdr:col>
      <xdr:colOff>123825</xdr:colOff>
      <xdr:row>734</xdr:row>
      <xdr:rowOff>123825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5409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123825</xdr:colOff>
      <xdr:row>790</xdr:row>
      <xdr:rowOff>123825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2725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123825</xdr:colOff>
      <xdr:row>790</xdr:row>
      <xdr:rowOff>123825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2725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123825</xdr:colOff>
      <xdr:row>790</xdr:row>
      <xdr:rowOff>123825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2725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123825</xdr:colOff>
      <xdr:row>790</xdr:row>
      <xdr:rowOff>123825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2725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123825</xdr:colOff>
      <xdr:row>790</xdr:row>
      <xdr:rowOff>123825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2725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123825</xdr:colOff>
      <xdr:row>790</xdr:row>
      <xdr:rowOff>123825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2725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123825</xdr:colOff>
      <xdr:row>790</xdr:row>
      <xdr:rowOff>123825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2725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123825</xdr:colOff>
      <xdr:row>790</xdr:row>
      <xdr:rowOff>123825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2725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123825</xdr:colOff>
      <xdr:row>790</xdr:row>
      <xdr:rowOff>123825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2725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123825</xdr:colOff>
      <xdr:row>790</xdr:row>
      <xdr:rowOff>123825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2725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123825</xdr:colOff>
      <xdr:row>790</xdr:row>
      <xdr:rowOff>123825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2725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123825</xdr:colOff>
      <xdr:row>790</xdr:row>
      <xdr:rowOff>123825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2725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123825</xdr:colOff>
      <xdr:row>790</xdr:row>
      <xdr:rowOff>123825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2725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123825</xdr:colOff>
      <xdr:row>790</xdr:row>
      <xdr:rowOff>123825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2725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773</xdr:row>
      <xdr:rowOff>0</xdr:rowOff>
    </xdr:from>
    <xdr:to>
      <xdr:col>7</xdr:col>
      <xdr:colOff>123825</xdr:colOff>
      <xdr:row>773</xdr:row>
      <xdr:rowOff>123825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28369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123825</xdr:colOff>
      <xdr:row>757</xdr:row>
      <xdr:rowOff>123825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44208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123825</xdr:colOff>
      <xdr:row>726</xdr:row>
      <xdr:rowOff>123825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51066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123825</xdr:colOff>
      <xdr:row>804</xdr:row>
      <xdr:rowOff>123825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9583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123825</xdr:colOff>
      <xdr:row>804</xdr:row>
      <xdr:rowOff>123825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9583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123825</xdr:colOff>
      <xdr:row>804</xdr:row>
      <xdr:rowOff>123825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9583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804</xdr:row>
      <xdr:rowOff>0</xdr:rowOff>
    </xdr:from>
    <xdr:to>
      <xdr:col>7</xdr:col>
      <xdr:colOff>123825</xdr:colOff>
      <xdr:row>804</xdr:row>
      <xdr:rowOff>123825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69583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123825</xdr:colOff>
      <xdr:row>147</xdr:row>
      <xdr:rowOff>123825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1498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123825</xdr:colOff>
      <xdr:row>147</xdr:row>
      <xdr:rowOff>123825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1498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123825</xdr:colOff>
      <xdr:row>147</xdr:row>
      <xdr:rowOff>123825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1498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123825</xdr:colOff>
      <xdr:row>147</xdr:row>
      <xdr:rowOff>123825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1498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123825</xdr:colOff>
      <xdr:row>147</xdr:row>
      <xdr:rowOff>123825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1498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123825</xdr:colOff>
      <xdr:row>147</xdr:row>
      <xdr:rowOff>123825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1498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123825</xdr:colOff>
      <xdr:row>147</xdr:row>
      <xdr:rowOff>123825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1498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123825</xdr:colOff>
      <xdr:row>147</xdr:row>
      <xdr:rowOff>123825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1498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123825</xdr:colOff>
      <xdr:row>147</xdr:row>
      <xdr:rowOff>123825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1498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123825</xdr:colOff>
      <xdr:row>147</xdr:row>
      <xdr:rowOff>123825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1498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123825</xdr:colOff>
      <xdr:row>147</xdr:row>
      <xdr:rowOff>123825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1498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123825</xdr:colOff>
      <xdr:row>147</xdr:row>
      <xdr:rowOff>123825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1498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123825</xdr:colOff>
      <xdr:row>147</xdr:row>
      <xdr:rowOff>123825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1498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123825</xdr:colOff>
      <xdr:row>147</xdr:row>
      <xdr:rowOff>123825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1498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123825</xdr:colOff>
      <xdr:row>147</xdr:row>
      <xdr:rowOff>123825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1498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123825</xdr:colOff>
      <xdr:row>147</xdr:row>
      <xdr:rowOff>123825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1498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123825</xdr:colOff>
      <xdr:row>182</xdr:row>
      <xdr:rowOff>123825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189499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123825</xdr:colOff>
      <xdr:row>226</xdr:row>
      <xdr:rowOff>123825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215064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123825</xdr:colOff>
      <xdr:row>226</xdr:row>
      <xdr:rowOff>123825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215064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123825</xdr:colOff>
      <xdr:row>226</xdr:row>
      <xdr:rowOff>123825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215064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123825</xdr:colOff>
      <xdr:row>226</xdr:row>
      <xdr:rowOff>123825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215064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123825</xdr:colOff>
      <xdr:row>226</xdr:row>
      <xdr:rowOff>123825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215064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123825</xdr:colOff>
      <xdr:row>226</xdr:row>
      <xdr:rowOff>123825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215064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123825</xdr:colOff>
      <xdr:row>226</xdr:row>
      <xdr:rowOff>123825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215064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123825</xdr:colOff>
      <xdr:row>226</xdr:row>
      <xdr:rowOff>123825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215064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123825</xdr:colOff>
      <xdr:row>226</xdr:row>
      <xdr:rowOff>123825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215064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123825</xdr:colOff>
      <xdr:row>226</xdr:row>
      <xdr:rowOff>123825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215064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123825</xdr:colOff>
      <xdr:row>226</xdr:row>
      <xdr:rowOff>123825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215064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123825</xdr:colOff>
      <xdr:row>226</xdr:row>
      <xdr:rowOff>123825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215064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123825</xdr:colOff>
      <xdr:row>226</xdr:row>
      <xdr:rowOff>123825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215064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123825</xdr:colOff>
      <xdr:row>226</xdr:row>
      <xdr:rowOff>123825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858125" y="215064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123825</xdr:colOff>
      <xdr:row>790</xdr:row>
      <xdr:rowOff>123825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0101279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123825</xdr:colOff>
      <xdr:row>790</xdr:row>
      <xdr:rowOff>123825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0101279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123825</xdr:colOff>
      <xdr:row>790</xdr:row>
      <xdr:rowOff>123825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0101279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123825</xdr:colOff>
      <xdr:row>790</xdr:row>
      <xdr:rowOff>123825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0101279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123825</xdr:colOff>
      <xdr:row>790</xdr:row>
      <xdr:rowOff>123825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0101279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123825</xdr:colOff>
      <xdr:row>790</xdr:row>
      <xdr:rowOff>123825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0101279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123825</xdr:colOff>
      <xdr:row>790</xdr:row>
      <xdr:rowOff>123825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0101279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123825</xdr:colOff>
      <xdr:row>790</xdr:row>
      <xdr:rowOff>123825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0101279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123825</xdr:colOff>
      <xdr:row>790</xdr:row>
      <xdr:rowOff>123825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0101279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123825</xdr:colOff>
      <xdr:row>790</xdr:row>
      <xdr:rowOff>123825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0101279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123825</xdr:colOff>
      <xdr:row>790</xdr:row>
      <xdr:rowOff>123825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0101279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123825</xdr:colOff>
      <xdr:row>790</xdr:row>
      <xdr:rowOff>123825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0101279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123825</xdr:colOff>
      <xdr:row>790</xdr:row>
      <xdr:rowOff>123825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0101279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123825</xdr:colOff>
      <xdr:row>790</xdr:row>
      <xdr:rowOff>123825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0101279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123825</xdr:colOff>
      <xdr:row>801</xdr:row>
      <xdr:rowOff>123825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3678692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123825</xdr:colOff>
      <xdr:row>804</xdr:row>
      <xdr:rowOff>123825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4376453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123825</xdr:colOff>
      <xdr:row>804</xdr:row>
      <xdr:rowOff>123825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4376453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123825</xdr:colOff>
      <xdr:row>804</xdr:row>
      <xdr:rowOff>123825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4376453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123825</xdr:colOff>
      <xdr:row>804</xdr:row>
      <xdr:rowOff>123825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94376453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648</xdr:row>
      <xdr:rowOff>0</xdr:rowOff>
    </xdr:from>
    <xdr:to>
      <xdr:col>6</xdr:col>
      <xdr:colOff>123825</xdr:colOff>
      <xdr:row>648</xdr:row>
      <xdr:rowOff>123825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55866657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648</xdr:row>
      <xdr:rowOff>0</xdr:rowOff>
    </xdr:from>
    <xdr:to>
      <xdr:col>6</xdr:col>
      <xdr:colOff>123825</xdr:colOff>
      <xdr:row>648</xdr:row>
      <xdr:rowOff>123825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55866657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648</xdr:row>
      <xdr:rowOff>0</xdr:rowOff>
    </xdr:from>
    <xdr:to>
      <xdr:col>6</xdr:col>
      <xdr:colOff>123825</xdr:colOff>
      <xdr:row>648</xdr:row>
      <xdr:rowOff>123825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55866657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648</xdr:row>
      <xdr:rowOff>0</xdr:rowOff>
    </xdr:from>
    <xdr:to>
      <xdr:col>6</xdr:col>
      <xdr:colOff>123825</xdr:colOff>
      <xdr:row>648</xdr:row>
      <xdr:rowOff>123825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55866657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648</xdr:row>
      <xdr:rowOff>0</xdr:rowOff>
    </xdr:from>
    <xdr:to>
      <xdr:col>6</xdr:col>
      <xdr:colOff>123825</xdr:colOff>
      <xdr:row>648</xdr:row>
      <xdr:rowOff>123825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55866657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648</xdr:row>
      <xdr:rowOff>0</xdr:rowOff>
    </xdr:from>
    <xdr:to>
      <xdr:col>6</xdr:col>
      <xdr:colOff>123825</xdr:colOff>
      <xdr:row>648</xdr:row>
      <xdr:rowOff>123825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55866657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648</xdr:row>
      <xdr:rowOff>0</xdr:rowOff>
    </xdr:from>
    <xdr:to>
      <xdr:col>6</xdr:col>
      <xdr:colOff>123825</xdr:colOff>
      <xdr:row>648</xdr:row>
      <xdr:rowOff>123825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55866657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648</xdr:row>
      <xdr:rowOff>0</xdr:rowOff>
    </xdr:from>
    <xdr:to>
      <xdr:col>6</xdr:col>
      <xdr:colOff>123825</xdr:colOff>
      <xdr:row>648</xdr:row>
      <xdr:rowOff>123825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55866657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648</xdr:row>
      <xdr:rowOff>0</xdr:rowOff>
    </xdr:from>
    <xdr:to>
      <xdr:col>6</xdr:col>
      <xdr:colOff>123825</xdr:colOff>
      <xdr:row>648</xdr:row>
      <xdr:rowOff>123825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55866657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648</xdr:row>
      <xdr:rowOff>0</xdr:rowOff>
    </xdr:from>
    <xdr:to>
      <xdr:col>6</xdr:col>
      <xdr:colOff>123825</xdr:colOff>
      <xdr:row>648</xdr:row>
      <xdr:rowOff>123825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55866657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648</xdr:row>
      <xdr:rowOff>0</xdr:rowOff>
    </xdr:from>
    <xdr:to>
      <xdr:col>6</xdr:col>
      <xdr:colOff>123825</xdr:colOff>
      <xdr:row>648</xdr:row>
      <xdr:rowOff>123825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40872" y="155866657"/>
          <a:ext cx="123825" cy="123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232</xdr:row>
      <xdr:rowOff>0</xdr:rowOff>
    </xdr:from>
    <xdr:ext cx="123825" cy="123825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123825</xdr:colOff>
      <xdr:row>232</xdr:row>
      <xdr:rowOff>123825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123825</xdr:colOff>
      <xdr:row>149</xdr:row>
      <xdr:rowOff>123825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123825</xdr:colOff>
      <xdr:row>149</xdr:row>
      <xdr:rowOff>123825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123825</xdr:colOff>
      <xdr:row>149</xdr:row>
      <xdr:rowOff>123825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123825</xdr:colOff>
      <xdr:row>149</xdr:row>
      <xdr:rowOff>123825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123825</xdr:colOff>
      <xdr:row>149</xdr:row>
      <xdr:rowOff>123825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123825</xdr:colOff>
      <xdr:row>149</xdr:row>
      <xdr:rowOff>123825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123825</xdr:colOff>
      <xdr:row>149</xdr:row>
      <xdr:rowOff>123825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123825</xdr:colOff>
      <xdr:row>149</xdr:row>
      <xdr:rowOff>123825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123825</xdr:colOff>
      <xdr:row>149</xdr:row>
      <xdr:rowOff>123825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123825</xdr:colOff>
      <xdr:row>149</xdr:row>
      <xdr:rowOff>123825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123825</xdr:colOff>
      <xdr:row>149</xdr:row>
      <xdr:rowOff>123825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123825</xdr:colOff>
      <xdr:row>149</xdr:row>
      <xdr:rowOff>123825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123825</xdr:colOff>
      <xdr:row>149</xdr:row>
      <xdr:rowOff>123825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123825</xdr:colOff>
      <xdr:row>149</xdr:row>
      <xdr:rowOff>123825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123825</xdr:colOff>
      <xdr:row>149</xdr:row>
      <xdr:rowOff>123825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123825</xdr:colOff>
      <xdr:row>149</xdr:row>
      <xdr:rowOff>123825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123825</xdr:colOff>
      <xdr:row>184</xdr:row>
      <xdr:rowOff>123825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123825</xdr:colOff>
      <xdr:row>228</xdr:row>
      <xdr:rowOff>123825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123825</xdr:colOff>
      <xdr:row>228</xdr:row>
      <xdr:rowOff>123825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123825</xdr:colOff>
      <xdr:row>228</xdr:row>
      <xdr:rowOff>123825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123825</xdr:colOff>
      <xdr:row>228</xdr:row>
      <xdr:rowOff>123825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123825</xdr:colOff>
      <xdr:row>228</xdr:row>
      <xdr:rowOff>123825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123825</xdr:colOff>
      <xdr:row>228</xdr:row>
      <xdr:rowOff>123825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123825</xdr:colOff>
      <xdr:row>228</xdr:row>
      <xdr:rowOff>123825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123825</xdr:colOff>
      <xdr:row>228</xdr:row>
      <xdr:rowOff>123825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123825</xdr:colOff>
      <xdr:row>228</xdr:row>
      <xdr:rowOff>123825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123825</xdr:colOff>
      <xdr:row>228</xdr:row>
      <xdr:rowOff>123825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123825</xdr:colOff>
      <xdr:row>228</xdr:row>
      <xdr:rowOff>123825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123825</xdr:colOff>
      <xdr:row>228</xdr:row>
      <xdr:rowOff>123825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123825</xdr:colOff>
      <xdr:row>228</xdr:row>
      <xdr:rowOff>123825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123825</xdr:colOff>
      <xdr:row>228</xdr:row>
      <xdr:rowOff>123825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123825</xdr:colOff>
      <xdr:row>232</xdr:row>
      <xdr:rowOff>123825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23825" cy="12382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23825" cy="123825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109</xdr:row>
      <xdr:rowOff>0</xdr:rowOff>
    </xdr:from>
    <xdr:ext cx="123825" cy="123825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109</xdr:row>
      <xdr:rowOff>0</xdr:rowOff>
    </xdr:from>
    <xdr:ext cx="123825" cy="123825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109</xdr:row>
      <xdr:rowOff>0</xdr:rowOff>
    </xdr:from>
    <xdr:ext cx="123825" cy="123825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109</xdr:row>
      <xdr:rowOff>0</xdr:rowOff>
    </xdr:from>
    <xdr:ext cx="123825" cy="123825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109</xdr:row>
      <xdr:rowOff>0</xdr:rowOff>
    </xdr:from>
    <xdr:ext cx="123825" cy="123825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109</xdr:row>
      <xdr:rowOff>0</xdr:rowOff>
    </xdr:from>
    <xdr:ext cx="123825" cy="123825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109</xdr:row>
      <xdr:rowOff>0</xdr:rowOff>
    </xdr:from>
    <xdr:ext cx="123825" cy="123825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109</xdr:row>
      <xdr:rowOff>0</xdr:rowOff>
    </xdr:from>
    <xdr:ext cx="123825" cy="123825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109</xdr:row>
      <xdr:rowOff>0</xdr:rowOff>
    </xdr:from>
    <xdr:ext cx="123825" cy="123825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109</xdr:row>
      <xdr:rowOff>0</xdr:rowOff>
    </xdr:from>
    <xdr:ext cx="123825" cy="123825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109</xdr:row>
      <xdr:rowOff>0</xdr:rowOff>
    </xdr:from>
    <xdr:ext cx="123825" cy="123825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109</xdr:row>
      <xdr:rowOff>0</xdr:rowOff>
    </xdr:from>
    <xdr:ext cx="123825" cy="123825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109</xdr:row>
      <xdr:rowOff>0</xdr:rowOff>
    </xdr:from>
    <xdr:ext cx="123825" cy="123825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109</xdr:row>
      <xdr:rowOff>0</xdr:rowOff>
    </xdr:from>
    <xdr:ext cx="123825" cy="123825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23825" cy="123825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026125"/>
          <a:ext cx="123825" cy="123825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4561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58475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8301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23825" cy="123825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7801450"/>
          <a:ext cx="123825" cy="123825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10321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17096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1739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97624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123825</xdr:colOff>
      <xdr:row>40</xdr:row>
      <xdr:rowOff>123825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8965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123825</xdr:colOff>
      <xdr:row>44</xdr:row>
      <xdr:rowOff>123825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80047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70058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21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6111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026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123825</xdr:colOff>
      <xdr:row>44</xdr:row>
      <xdr:rowOff>123825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097976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123825</xdr:colOff>
      <xdr:row>40</xdr:row>
      <xdr:rowOff>123825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69268775"/>
          <a:ext cx="123825" cy="123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7796925"/>
          <a:ext cx="123825" cy="123825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429875"/>
          <a:ext cx="123825" cy="123825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229</xdr:row>
      <xdr:rowOff>0</xdr:rowOff>
    </xdr:from>
    <xdr:to>
      <xdr:col>6</xdr:col>
      <xdr:colOff>123825</xdr:colOff>
      <xdr:row>229</xdr:row>
      <xdr:rowOff>123825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123825</xdr:colOff>
      <xdr:row>229</xdr:row>
      <xdr:rowOff>123825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123825</xdr:colOff>
      <xdr:row>229</xdr:row>
      <xdr:rowOff>123825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123825</xdr:colOff>
      <xdr:row>229</xdr:row>
      <xdr:rowOff>123825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123825</xdr:colOff>
      <xdr:row>229</xdr:row>
      <xdr:rowOff>123825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123825</xdr:colOff>
      <xdr:row>229</xdr:row>
      <xdr:rowOff>123825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123825</xdr:colOff>
      <xdr:row>229</xdr:row>
      <xdr:rowOff>123825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123825</xdr:colOff>
      <xdr:row>229</xdr:row>
      <xdr:rowOff>123825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123825</xdr:colOff>
      <xdr:row>229</xdr:row>
      <xdr:rowOff>123825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123825</xdr:colOff>
      <xdr:row>229</xdr:row>
      <xdr:rowOff>123825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123825</xdr:colOff>
      <xdr:row>229</xdr:row>
      <xdr:rowOff>123825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123825</xdr:colOff>
      <xdr:row>267</xdr:row>
      <xdr:rowOff>123825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8029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123825</xdr:colOff>
      <xdr:row>267</xdr:row>
      <xdr:rowOff>123825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8029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123825</xdr:colOff>
      <xdr:row>267</xdr:row>
      <xdr:rowOff>123825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8029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123825</xdr:colOff>
      <xdr:row>267</xdr:row>
      <xdr:rowOff>123825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8029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123825</xdr:colOff>
      <xdr:row>267</xdr:row>
      <xdr:rowOff>123825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8029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123825</xdr:colOff>
      <xdr:row>267</xdr:row>
      <xdr:rowOff>123825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8029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123825</xdr:colOff>
      <xdr:row>267</xdr:row>
      <xdr:rowOff>123825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8029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123825</xdr:colOff>
      <xdr:row>267</xdr:row>
      <xdr:rowOff>123825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8029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123825</xdr:colOff>
      <xdr:row>267</xdr:row>
      <xdr:rowOff>123825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8029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123825</xdr:colOff>
      <xdr:row>267</xdr:row>
      <xdr:rowOff>123825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8029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048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048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048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048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048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048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048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048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048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048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048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048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048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048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04804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0510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395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8423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85684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85684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85684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123825</xdr:colOff>
      <xdr:row>274</xdr:row>
      <xdr:rowOff>123825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285684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4882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7796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85684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85684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85684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123825</xdr:colOff>
      <xdr:row>274</xdr:row>
      <xdr:rowOff>123825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285684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123825</xdr:colOff>
      <xdr:row>229</xdr:row>
      <xdr:rowOff>123825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123825</xdr:colOff>
      <xdr:row>229</xdr:row>
      <xdr:rowOff>123825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123825</xdr:colOff>
      <xdr:row>229</xdr:row>
      <xdr:rowOff>123825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123825</xdr:colOff>
      <xdr:row>229</xdr:row>
      <xdr:rowOff>123825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123825</xdr:colOff>
      <xdr:row>229</xdr:row>
      <xdr:rowOff>123825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123825</xdr:colOff>
      <xdr:row>229</xdr:row>
      <xdr:rowOff>123825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123825</xdr:colOff>
      <xdr:row>229</xdr:row>
      <xdr:rowOff>123825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123825</xdr:colOff>
      <xdr:row>229</xdr:row>
      <xdr:rowOff>123825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123825</xdr:colOff>
      <xdr:row>229</xdr:row>
      <xdr:rowOff>123825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123825</xdr:colOff>
      <xdr:row>229</xdr:row>
      <xdr:rowOff>123825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880395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229</xdr:row>
      <xdr:rowOff>0</xdr:rowOff>
    </xdr:from>
    <xdr:to>
      <xdr:col>5</xdr:col>
      <xdr:colOff>123825</xdr:colOff>
      <xdr:row>229</xdr:row>
      <xdr:rowOff>123825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88039575"/>
          <a:ext cx="123825" cy="123825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267</xdr:row>
      <xdr:rowOff>0</xdr:rowOff>
    </xdr:from>
    <xdr:ext cx="123825" cy="123825"/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600814" y="9502848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267</xdr:row>
      <xdr:rowOff>0</xdr:rowOff>
    </xdr:from>
    <xdr:ext cx="123825" cy="123825"/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600814" y="9502848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267</xdr:row>
      <xdr:rowOff>0</xdr:rowOff>
    </xdr:from>
    <xdr:ext cx="123825" cy="123825"/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600814" y="9502848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267</xdr:row>
      <xdr:rowOff>0</xdr:rowOff>
    </xdr:from>
    <xdr:ext cx="123825" cy="123825"/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600814" y="9502848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267</xdr:row>
      <xdr:rowOff>0</xdr:rowOff>
    </xdr:from>
    <xdr:ext cx="123825" cy="123825"/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600814" y="9502848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267</xdr:row>
      <xdr:rowOff>0</xdr:rowOff>
    </xdr:from>
    <xdr:ext cx="123825" cy="123825"/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600814" y="9502848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267</xdr:row>
      <xdr:rowOff>0</xdr:rowOff>
    </xdr:from>
    <xdr:ext cx="123825" cy="123825"/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600814" y="9502848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267</xdr:row>
      <xdr:rowOff>0</xdr:rowOff>
    </xdr:from>
    <xdr:ext cx="123825" cy="123825"/>
    <xdr:pic>
      <xdr:nvPicPr>
        <xdr:cNvPr id="355" name="Picture 354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600814" y="9502848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267</xdr:row>
      <xdr:rowOff>0</xdr:rowOff>
    </xdr:from>
    <xdr:ext cx="123825" cy="123825"/>
    <xdr:pic>
      <xdr:nvPicPr>
        <xdr:cNvPr id="356" name="Picture 355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600814" y="95028488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267</xdr:row>
      <xdr:rowOff>0</xdr:rowOff>
    </xdr:from>
    <xdr:ext cx="123825" cy="123825"/>
    <xdr:pic>
      <xdr:nvPicPr>
        <xdr:cNvPr id="357" name="Picture 356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600814" y="95028488"/>
          <a:ext cx="123825" cy="12382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052975"/>
          <a:ext cx="123825" cy="123825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10590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10590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10590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10590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10590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10590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10590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10590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10590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123825</xdr:colOff>
      <xdr:row>69</xdr:row>
      <xdr:rowOff>123825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10590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123825</xdr:colOff>
      <xdr:row>102</xdr:row>
      <xdr:rowOff>123825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1736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123825</xdr:colOff>
      <xdr:row>102</xdr:row>
      <xdr:rowOff>123825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1736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123825</xdr:colOff>
      <xdr:row>102</xdr:row>
      <xdr:rowOff>123825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1736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123825</xdr:colOff>
      <xdr:row>102</xdr:row>
      <xdr:rowOff>123825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1736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123825</xdr:colOff>
      <xdr:row>102</xdr:row>
      <xdr:rowOff>123825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1736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123825</xdr:colOff>
      <xdr:row>102</xdr:row>
      <xdr:rowOff>123825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1736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123825</xdr:colOff>
      <xdr:row>102</xdr:row>
      <xdr:rowOff>123825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1736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123825</xdr:colOff>
      <xdr:row>102</xdr:row>
      <xdr:rowOff>123825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1736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123825</xdr:colOff>
      <xdr:row>102</xdr:row>
      <xdr:rowOff>123825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1736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123825</xdr:colOff>
      <xdr:row>102</xdr:row>
      <xdr:rowOff>123825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1736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123825</xdr:colOff>
      <xdr:row>102</xdr:row>
      <xdr:rowOff>123825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1736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123825</xdr:colOff>
      <xdr:row>102</xdr:row>
      <xdr:rowOff>123825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1736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123825</xdr:colOff>
      <xdr:row>102</xdr:row>
      <xdr:rowOff>123825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1736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123825</xdr:colOff>
      <xdr:row>102</xdr:row>
      <xdr:rowOff>123825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1736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123825</xdr:colOff>
      <xdr:row>102</xdr:row>
      <xdr:rowOff>123825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17365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1766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123825</xdr:colOff>
      <xdr:row>120</xdr:row>
      <xdr:rowOff>123825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076515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123825</xdr:colOff>
      <xdr:row>94</xdr:row>
      <xdr:rowOff>123825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996791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123825</xdr:colOff>
      <xdr:row>123</xdr:row>
      <xdr:rowOff>123825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824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123825</xdr:colOff>
      <xdr:row>123</xdr:row>
      <xdr:rowOff>123825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824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123825</xdr:colOff>
      <xdr:row>123</xdr:row>
      <xdr:rowOff>123825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824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123825</xdr:colOff>
      <xdr:row>123</xdr:row>
      <xdr:rowOff>123825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19824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600-0000E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600-0000E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600-0000F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600-0000F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600-0000F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600-0000F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600-0000F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600-0000F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600-00002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600-00002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600-00002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600-00002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61383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600-00004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123825</xdr:colOff>
      <xdr:row>120</xdr:row>
      <xdr:rowOff>123825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0529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123825</xdr:colOff>
      <xdr:row>123</xdr:row>
      <xdr:rowOff>123825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824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123825</xdr:colOff>
      <xdr:row>123</xdr:row>
      <xdr:rowOff>123825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824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123825</xdr:colOff>
      <xdr:row>123</xdr:row>
      <xdr:rowOff>123825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824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123825</xdr:colOff>
      <xdr:row>123</xdr:row>
      <xdr:rowOff>123825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1198245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123825</xdr:colOff>
      <xdr:row>69</xdr:row>
      <xdr:rowOff>123825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123825</xdr:colOff>
      <xdr:row>69</xdr:row>
      <xdr:rowOff>123825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123825</xdr:colOff>
      <xdr:row>69</xdr:row>
      <xdr:rowOff>123825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123825</xdr:colOff>
      <xdr:row>69</xdr:row>
      <xdr:rowOff>123825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123825</xdr:colOff>
      <xdr:row>69</xdr:row>
      <xdr:rowOff>123825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123825</xdr:colOff>
      <xdr:row>69</xdr:row>
      <xdr:rowOff>123825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123825</xdr:colOff>
      <xdr:row>69</xdr:row>
      <xdr:rowOff>123825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123825</xdr:colOff>
      <xdr:row>69</xdr:row>
      <xdr:rowOff>123825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123825</xdr:colOff>
      <xdr:row>69</xdr:row>
      <xdr:rowOff>123825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123825</xdr:colOff>
      <xdr:row>69</xdr:row>
      <xdr:rowOff>123825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792956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123825</xdr:colOff>
      <xdr:row>69</xdr:row>
      <xdr:rowOff>123825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79295625"/>
          <a:ext cx="123825" cy="123825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55" name="Picture 354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56" name="Picture 355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57" name="Picture 356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58" name="Picture 357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59" name="Picture 358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60" name="Picture 359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61" name="Picture 360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62" name="Picture 361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63" name="Picture 362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64" name="Picture 363">
          <a:extLst>
            <a:ext uri="{FF2B5EF4-FFF2-40B4-BE49-F238E27FC236}">
              <a16:creationId xmlns:a16="http://schemas.microsoft.com/office/drawing/2014/main" id="{00000000-0008-0000-0600-00006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65" name="Picture 364">
          <a:extLst>
            <a:ext uri="{FF2B5EF4-FFF2-40B4-BE49-F238E27FC236}">
              <a16:creationId xmlns:a16="http://schemas.microsoft.com/office/drawing/2014/main" id="{00000000-0008-0000-0600-00006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66" name="Picture 365">
          <a:extLst>
            <a:ext uri="{FF2B5EF4-FFF2-40B4-BE49-F238E27FC236}">
              <a16:creationId xmlns:a16="http://schemas.microsoft.com/office/drawing/2014/main" id="{00000000-0008-0000-0600-00006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67" name="Picture 366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68" name="Picture 367">
          <a:extLst>
            <a:ext uri="{FF2B5EF4-FFF2-40B4-BE49-F238E27FC236}">
              <a16:creationId xmlns:a16="http://schemas.microsoft.com/office/drawing/2014/main" id="{00000000-0008-0000-0600-00007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69" name="Picture 368">
          <a:extLst>
            <a:ext uri="{FF2B5EF4-FFF2-40B4-BE49-F238E27FC236}">
              <a16:creationId xmlns:a16="http://schemas.microsoft.com/office/drawing/2014/main" id="{00000000-0008-0000-0600-00007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70" name="Picture 369">
          <a:extLst>
            <a:ext uri="{FF2B5EF4-FFF2-40B4-BE49-F238E27FC236}">
              <a16:creationId xmlns:a16="http://schemas.microsoft.com/office/drawing/2014/main" id="{00000000-0008-0000-0600-00007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71" name="Picture 370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72" name="Picture 371">
          <a:extLst>
            <a:ext uri="{FF2B5EF4-FFF2-40B4-BE49-F238E27FC236}">
              <a16:creationId xmlns:a16="http://schemas.microsoft.com/office/drawing/2014/main" id="{00000000-0008-0000-0600-00007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73" name="Picture 372">
          <a:extLst>
            <a:ext uri="{FF2B5EF4-FFF2-40B4-BE49-F238E27FC236}">
              <a16:creationId xmlns:a16="http://schemas.microsoft.com/office/drawing/2014/main" id="{00000000-0008-0000-0600-00007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74" name="Picture 373">
          <a:extLst>
            <a:ext uri="{FF2B5EF4-FFF2-40B4-BE49-F238E27FC236}">
              <a16:creationId xmlns:a16="http://schemas.microsoft.com/office/drawing/2014/main" id="{00000000-0008-0000-0600-00007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75" name="Picture 374">
          <a:extLst>
            <a:ext uri="{FF2B5EF4-FFF2-40B4-BE49-F238E27FC236}">
              <a16:creationId xmlns:a16="http://schemas.microsoft.com/office/drawing/2014/main" id="{00000000-0008-0000-0600-00007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76" name="Picture 375">
          <a:extLst>
            <a:ext uri="{FF2B5EF4-FFF2-40B4-BE49-F238E27FC236}">
              <a16:creationId xmlns:a16="http://schemas.microsoft.com/office/drawing/2014/main" id="{00000000-0008-0000-0600-00007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77" name="Picture 376">
          <a:extLst>
            <a:ext uri="{FF2B5EF4-FFF2-40B4-BE49-F238E27FC236}">
              <a16:creationId xmlns:a16="http://schemas.microsoft.com/office/drawing/2014/main" id="{00000000-0008-0000-0600-00007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78" name="Picture 377">
          <a:extLst>
            <a:ext uri="{FF2B5EF4-FFF2-40B4-BE49-F238E27FC236}">
              <a16:creationId xmlns:a16="http://schemas.microsoft.com/office/drawing/2014/main" id="{00000000-0008-0000-0600-00007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79" name="Picture 378">
          <a:extLst>
            <a:ext uri="{FF2B5EF4-FFF2-40B4-BE49-F238E27FC236}">
              <a16:creationId xmlns:a16="http://schemas.microsoft.com/office/drawing/2014/main" id="{00000000-0008-0000-0600-00007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80" name="Picture 379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81" name="Picture 380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82" name="Picture 381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83" name="Picture 382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84" name="Picture 383">
          <a:extLst>
            <a:ext uri="{FF2B5EF4-FFF2-40B4-BE49-F238E27FC236}">
              <a16:creationId xmlns:a16="http://schemas.microsoft.com/office/drawing/2014/main" id="{00000000-0008-0000-0600-00008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85" name="Picture 384">
          <a:extLst>
            <a:ext uri="{FF2B5EF4-FFF2-40B4-BE49-F238E27FC236}">
              <a16:creationId xmlns:a16="http://schemas.microsoft.com/office/drawing/2014/main" id="{00000000-0008-0000-0600-00008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86" name="Picture 385">
          <a:extLst>
            <a:ext uri="{FF2B5EF4-FFF2-40B4-BE49-F238E27FC236}">
              <a16:creationId xmlns:a16="http://schemas.microsoft.com/office/drawing/2014/main" id="{00000000-0008-0000-0600-00008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87" name="Picture 386">
          <a:extLst>
            <a:ext uri="{FF2B5EF4-FFF2-40B4-BE49-F238E27FC236}">
              <a16:creationId xmlns:a16="http://schemas.microsoft.com/office/drawing/2014/main" id="{00000000-0008-0000-0600-00008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88" name="Picture 387">
          <a:extLst>
            <a:ext uri="{FF2B5EF4-FFF2-40B4-BE49-F238E27FC236}">
              <a16:creationId xmlns:a16="http://schemas.microsoft.com/office/drawing/2014/main" id="{00000000-0008-0000-0600-00008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89" name="Picture 388">
          <a:extLst>
            <a:ext uri="{FF2B5EF4-FFF2-40B4-BE49-F238E27FC236}">
              <a16:creationId xmlns:a16="http://schemas.microsoft.com/office/drawing/2014/main" id="{00000000-0008-0000-0600-00008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90" name="Picture 389">
          <a:extLst>
            <a:ext uri="{FF2B5EF4-FFF2-40B4-BE49-F238E27FC236}">
              <a16:creationId xmlns:a16="http://schemas.microsoft.com/office/drawing/2014/main" id="{00000000-0008-0000-0600-00008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91" name="Picture 390">
          <a:extLst>
            <a:ext uri="{FF2B5EF4-FFF2-40B4-BE49-F238E27FC236}">
              <a16:creationId xmlns:a16="http://schemas.microsoft.com/office/drawing/2014/main" id="{00000000-0008-0000-0600-00008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92" name="Picture 391">
          <a:extLst>
            <a:ext uri="{FF2B5EF4-FFF2-40B4-BE49-F238E27FC236}">
              <a16:creationId xmlns:a16="http://schemas.microsoft.com/office/drawing/2014/main" id="{00000000-0008-0000-0600-00008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93" name="Picture 392">
          <a:extLst>
            <a:ext uri="{FF2B5EF4-FFF2-40B4-BE49-F238E27FC236}">
              <a16:creationId xmlns:a16="http://schemas.microsoft.com/office/drawing/2014/main" id="{00000000-0008-0000-0600-00008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94" name="Picture 393">
          <a:extLst>
            <a:ext uri="{FF2B5EF4-FFF2-40B4-BE49-F238E27FC236}">
              <a16:creationId xmlns:a16="http://schemas.microsoft.com/office/drawing/2014/main" id="{00000000-0008-0000-0600-00008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95" name="Picture 394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96" name="Picture 395">
          <a:extLst>
            <a:ext uri="{FF2B5EF4-FFF2-40B4-BE49-F238E27FC236}">
              <a16:creationId xmlns:a16="http://schemas.microsoft.com/office/drawing/2014/main" id="{00000000-0008-0000-0600-00008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97" name="Picture 396">
          <a:extLst>
            <a:ext uri="{FF2B5EF4-FFF2-40B4-BE49-F238E27FC236}">
              <a16:creationId xmlns:a16="http://schemas.microsoft.com/office/drawing/2014/main" id="{00000000-0008-0000-0600-00008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98" name="Picture 397">
          <a:extLst>
            <a:ext uri="{FF2B5EF4-FFF2-40B4-BE49-F238E27FC236}">
              <a16:creationId xmlns:a16="http://schemas.microsoft.com/office/drawing/2014/main" id="{00000000-0008-0000-0600-00008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399" name="Picture 398">
          <a:extLst>
            <a:ext uri="{FF2B5EF4-FFF2-40B4-BE49-F238E27FC236}">
              <a16:creationId xmlns:a16="http://schemas.microsoft.com/office/drawing/2014/main" id="{00000000-0008-0000-0600-00008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00" name="Picture 399">
          <a:extLst>
            <a:ext uri="{FF2B5EF4-FFF2-40B4-BE49-F238E27FC236}">
              <a16:creationId xmlns:a16="http://schemas.microsoft.com/office/drawing/2014/main" id="{00000000-0008-0000-0600-00009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01" name="Picture 400">
          <a:extLst>
            <a:ext uri="{FF2B5EF4-FFF2-40B4-BE49-F238E27FC236}">
              <a16:creationId xmlns:a16="http://schemas.microsoft.com/office/drawing/2014/main" id="{00000000-0008-0000-0600-00009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02" name="Picture 401">
          <a:extLst>
            <a:ext uri="{FF2B5EF4-FFF2-40B4-BE49-F238E27FC236}">
              <a16:creationId xmlns:a16="http://schemas.microsoft.com/office/drawing/2014/main" id="{00000000-0008-0000-0600-00009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03" name="Picture 402">
          <a:extLst>
            <a:ext uri="{FF2B5EF4-FFF2-40B4-BE49-F238E27FC236}">
              <a16:creationId xmlns:a16="http://schemas.microsoft.com/office/drawing/2014/main" id="{00000000-0008-0000-0600-00009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04" name="Picture 403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05" name="Picture 404">
          <a:extLst>
            <a:ext uri="{FF2B5EF4-FFF2-40B4-BE49-F238E27FC236}">
              <a16:creationId xmlns:a16="http://schemas.microsoft.com/office/drawing/2014/main" id="{00000000-0008-0000-0600-00009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06" name="Picture 405">
          <a:extLst>
            <a:ext uri="{FF2B5EF4-FFF2-40B4-BE49-F238E27FC236}">
              <a16:creationId xmlns:a16="http://schemas.microsoft.com/office/drawing/2014/main" id="{00000000-0008-0000-0600-00009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07" name="Picture 406">
          <a:extLst>
            <a:ext uri="{FF2B5EF4-FFF2-40B4-BE49-F238E27FC236}">
              <a16:creationId xmlns:a16="http://schemas.microsoft.com/office/drawing/2014/main" id="{00000000-0008-0000-0600-00009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08" name="Picture 407">
          <a:extLst>
            <a:ext uri="{FF2B5EF4-FFF2-40B4-BE49-F238E27FC236}">
              <a16:creationId xmlns:a16="http://schemas.microsoft.com/office/drawing/2014/main" id="{00000000-0008-0000-0600-00009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09" name="Picture 408">
          <a:extLst>
            <a:ext uri="{FF2B5EF4-FFF2-40B4-BE49-F238E27FC236}">
              <a16:creationId xmlns:a16="http://schemas.microsoft.com/office/drawing/2014/main" id="{00000000-0008-0000-0600-00009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10" name="Picture 409">
          <a:extLst>
            <a:ext uri="{FF2B5EF4-FFF2-40B4-BE49-F238E27FC236}">
              <a16:creationId xmlns:a16="http://schemas.microsoft.com/office/drawing/2014/main" id="{00000000-0008-0000-0600-00009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11" name="Picture 410">
          <a:extLst>
            <a:ext uri="{FF2B5EF4-FFF2-40B4-BE49-F238E27FC236}">
              <a16:creationId xmlns:a16="http://schemas.microsoft.com/office/drawing/2014/main" id="{00000000-0008-0000-0600-00009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12" name="Picture 411">
          <a:extLst>
            <a:ext uri="{FF2B5EF4-FFF2-40B4-BE49-F238E27FC236}">
              <a16:creationId xmlns:a16="http://schemas.microsoft.com/office/drawing/2014/main" id="{00000000-0008-0000-0600-00009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13" name="Picture 412">
          <a:extLst>
            <a:ext uri="{FF2B5EF4-FFF2-40B4-BE49-F238E27FC236}">
              <a16:creationId xmlns:a16="http://schemas.microsoft.com/office/drawing/2014/main" id="{00000000-0008-0000-0600-00009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14" name="Picture 413">
          <a:extLst>
            <a:ext uri="{FF2B5EF4-FFF2-40B4-BE49-F238E27FC236}">
              <a16:creationId xmlns:a16="http://schemas.microsoft.com/office/drawing/2014/main" id="{00000000-0008-0000-0600-00009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15" name="Picture 414">
          <a:extLst>
            <a:ext uri="{FF2B5EF4-FFF2-40B4-BE49-F238E27FC236}">
              <a16:creationId xmlns:a16="http://schemas.microsoft.com/office/drawing/2014/main" id="{00000000-0008-0000-0600-00009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16" name="Picture 415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17" name="Picture 416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18" name="Picture 417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19" name="Picture 418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20" name="Picture 419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21" name="Picture 420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22" name="Picture 421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23" name="Picture 422">
          <a:extLst>
            <a:ext uri="{FF2B5EF4-FFF2-40B4-BE49-F238E27FC236}">
              <a16:creationId xmlns:a16="http://schemas.microsoft.com/office/drawing/2014/main" id="{00000000-0008-0000-0600-0000A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120</xdr:row>
      <xdr:rowOff>0</xdr:rowOff>
    </xdr:from>
    <xdr:ext cx="123825" cy="123825"/>
    <xdr:pic>
      <xdr:nvPicPr>
        <xdr:cNvPr id="424" name="Picture 423">
          <a:extLst>
            <a:ext uri="{FF2B5EF4-FFF2-40B4-BE49-F238E27FC236}">
              <a16:creationId xmlns:a16="http://schemas.microsoft.com/office/drawing/2014/main" id="{00000000-0008-0000-0600-0000A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800174" y="40868895"/>
          <a:ext cx="123825" cy="12382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226700"/>
          <a:ext cx="123825" cy="123825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23825" cy="123825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332327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39102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123825</xdr:colOff>
      <xdr:row>100</xdr:row>
      <xdr:rowOff>123825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123825</xdr:colOff>
      <xdr:row>100</xdr:row>
      <xdr:rowOff>123825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123825</xdr:colOff>
      <xdr:row>100</xdr:row>
      <xdr:rowOff>123825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123825</xdr:colOff>
      <xdr:row>100</xdr:row>
      <xdr:rowOff>123825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123825</xdr:colOff>
      <xdr:row>100</xdr:row>
      <xdr:rowOff>123825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123825</xdr:colOff>
      <xdr:row>100</xdr:row>
      <xdr:rowOff>123825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123825</xdr:colOff>
      <xdr:row>100</xdr:row>
      <xdr:rowOff>123825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123825</xdr:colOff>
      <xdr:row>100</xdr:row>
      <xdr:rowOff>123825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123825</xdr:colOff>
      <xdr:row>100</xdr:row>
      <xdr:rowOff>123825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123825</xdr:colOff>
      <xdr:row>100</xdr:row>
      <xdr:rowOff>123825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123825</xdr:colOff>
      <xdr:row>100</xdr:row>
      <xdr:rowOff>123825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123825</xdr:colOff>
      <xdr:row>100</xdr:row>
      <xdr:rowOff>123825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123825</xdr:colOff>
      <xdr:row>100</xdr:row>
      <xdr:rowOff>123825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123825</xdr:colOff>
      <xdr:row>100</xdr:row>
      <xdr:rowOff>123825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123825</xdr:colOff>
      <xdr:row>83</xdr:row>
      <xdr:rowOff>123825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539400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982527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700-0000C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700-0000D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700-0000D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700-0000D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700-0000D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700-0000D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700-0000D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123825</xdr:colOff>
      <xdr:row>72</xdr:row>
      <xdr:rowOff>123825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700-0000D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418528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9982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700-0000D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9982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700-0000D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9982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123825</xdr:colOff>
      <xdr:row>105</xdr:row>
      <xdr:rowOff>123825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619982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700-0000E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700-0000E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700-0000E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700-0000E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700-0000E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700-0000E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700-0000E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700-0000E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700-0000E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700-0000E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700-0000E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700-0000E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700-0000E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700-0000E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700-0000F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700-0000F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700-0000F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700-0000F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700-0000F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700-0000F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700-0000F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700-0000F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700-0000F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700-0000F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700-0000F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700-0000F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700-0000F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700-0000F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700-0000F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700-0000F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700-00000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700-00000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700-00000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700-00000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700-00000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700-00000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700-00000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700-00000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700-00000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700-00000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700-00000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700-00000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700-00000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700-00000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700-00000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700-00001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700-00001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700-00001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700-00001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700-00001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700-00001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700-00001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700-00001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700-00001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700-00001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700-00001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700-00001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700-00001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700-00001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700-00001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700-00001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700-00002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700-00002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123825</xdr:colOff>
      <xdr:row>6</xdr:row>
      <xdr:rowOff>123825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700-00002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191625" y="16859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123825</xdr:colOff>
      <xdr:row>100</xdr:row>
      <xdr:rowOff>123825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700-00002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123825</xdr:colOff>
      <xdr:row>100</xdr:row>
      <xdr:rowOff>123825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700-00002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123825</xdr:colOff>
      <xdr:row>100</xdr:row>
      <xdr:rowOff>123825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700-00002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123825</xdr:colOff>
      <xdr:row>100</xdr:row>
      <xdr:rowOff>123825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700-00002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123825</xdr:colOff>
      <xdr:row>100</xdr:row>
      <xdr:rowOff>123825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700-00002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123825</xdr:colOff>
      <xdr:row>100</xdr:row>
      <xdr:rowOff>123825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700-00002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123825</xdr:colOff>
      <xdr:row>100</xdr:row>
      <xdr:rowOff>123825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700-00002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123825</xdr:colOff>
      <xdr:row>100</xdr:row>
      <xdr:rowOff>123825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700-00002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123825</xdr:colOff>
      <xdr:row>100</xdr:row>
      <xdr:rowOff>123825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700-00002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123825</xdr:colOff>
      <xdr:row>100</xdr:row>
      <xdr:rowOff>123825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700-00002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123825</xdr:colOff>
      <xdr:row>100</xdr:row>
      <xdr:rowOff>123825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700-00002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123825</xdr:colOff>
      <xdr:row>100</xdr:row>
      <xdr:rowOff>123825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700-00002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123825</xdr:colOff>
      <xdr:row>100</xdr:row>
      <xdr:rowOff>123825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700-00002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123825</xdr:colOff>
      <xdr:row>100</xdr:row>
      <xdr:rowOff>123825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700-00003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583120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700-00003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700-00003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700-00003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700-00003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700-00003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700-00003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700-00003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700-00003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700-00003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700-00003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700-00003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700-00003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700-00003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700-00003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700-00003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700-00004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700-00004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700-00004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700-00004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700-00004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700-00004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700-00004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700-00004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700-00004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700-00004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700-00004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700-00004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226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700-00004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9982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700-00004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9982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700-00004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9982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123825</xdr:colOff>
      <xdr:row>105</xdr:row>
      <xdr:rowOff>123825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700-00005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61998225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123825</xdr:colOff>
      <xdr:row>72</xdr:row>
      <xdr:rowOff>123825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700-00005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123825</xdr:colOff>
      <xdr:row>72</xdr:row>
      <xdr:rowOff>123825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700-00005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123825</xdr:colOff>
      <xdr:row>72</xdr:row>
      <xdr:rowOff>123825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700-00005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123825</xdr:colOff>
      <xdr:row>72</xdr:row>
      <xdr:rowOff>123825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700-00005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123825</xdr:colOff>
      <xdr:row>72</xdr:row>
      <xdr:rowOff>123825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700-00005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123825</xdr:colOff>
      <xdr:row>72</xdr:row>
      <xdr:rowOff>123825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700-00005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123825</xdr:colOff>
      <xdr:row>72</xdr:row>
      <xdr:rowOff>123825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700-00005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123825</xdr:colOff>
      <xdr:row>72</xdr:row>
      <xdr:rowOff>123825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700-00005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123825</xdr:colOff>
      <xdr:row>72</xdr:row>
      <xdr:rowOff>123825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700-00005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123825</xdr:colOff>
      <xdr:row>72</xdr:row>
      <xdr:rowOff>123825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700-00005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123825</xdr:colOff>
      <xdr:row>72</xdr:row>
      <xdr:rowOff>123825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700-00005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8039100" y="21469350"/>
          <a:ext cx="123825" cy="1238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23825" cy="123825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800-00007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800-00007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800-00007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800-00008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800-00008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800-00008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800-00008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800-00008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800-00008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800-00008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800-00009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800-00009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800-00009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800-00009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800-00009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800-00009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800-00009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800-00009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800-00009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800-00009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800-00009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800-00009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800-00009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800-00009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800-0000A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800-0000A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800-0000A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800-0000A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800-0000A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800-0000A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800-0000A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800-0000A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800-0000A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800-0000A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800-0000A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800-0000A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800-0000A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347853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800-0000A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800-0000A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800-0000A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800-0000B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800-0000B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800-0000B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800-0000B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800-0000B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800-0000B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800-0000B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800-0000B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800-0000B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800-0000B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800-0000B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800-0000B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800-0000B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800-0000B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6898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800-0000B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800-0000B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800-0000C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800-0000C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800-0000C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800-0000C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800-0000C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800-0000C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800-0000C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800-0000C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800-0000C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800-0000C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800-0000C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800-0000C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800-0000C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800-0000C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800-0000C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800-0000C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800-0000D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800-0000D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800-0000D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800-0000D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800-0000D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800-0000D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800-0000D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800-0000D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800-0000D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800-0000D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800-0000D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800-0000D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800-0000D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800-0000D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800-0000D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800-0000D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800-0000E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800-0000E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800-0000E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800-0000E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800-0000E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800-0000E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800-0000E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800-0000E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800-0000E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800-0000E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800-0000E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800-0000E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800-0000E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800-0000E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800-0000E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800-0000E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800-0000F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800-0000F1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800-0000F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800-0000F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800-0000F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800-0000F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800-0000F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800-0000F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800-0000F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800-0000F9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800-0000F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800-0000F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800-0000F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800-0000FD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800-0000FE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800-0000FF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800-00000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800-00000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800-00000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800-00000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800-00000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800-00000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800-00000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800-00000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800-00000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800-00000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800-00000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800-00000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800-00000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800-00000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800-00000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800-00000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800-00001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800-00001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800-00001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800-00001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800-00001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800-00001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800-00001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800-00001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800-00001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800-00001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800-00001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800-00001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800-00001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800-00001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800-00001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800-00001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800-00002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800-00002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123825</xdr:colOff>
      <xdr:row>54</xdr:row>
      <xdr:rowOff>123825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800-00002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1163300" y="25527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800-00002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800-00002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800-00002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800-00002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800-00002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800-00002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800-00002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800-00002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800-00002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800-00002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800-00002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800-00002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800-00003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06146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800-00003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800-00003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800-00003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800-00003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800-00003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800-00003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800-00003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800-00003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800-00003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800-00003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800-00003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800-00003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800-00003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800-00003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800-00003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800-00004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800-00004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800-00004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800-00004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800-00004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800-00004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800-00004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800-00004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800-00004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800-00004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800-00004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800-00004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800-00004C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800-00004D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800-00004E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800-00004F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800-000050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42329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800-000051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800-000052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800-000053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800-000054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800-000055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800-000056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800-000057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800-000058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800-000059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800-00005A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25184100"/>
          <a:ext cx="123825" cy="123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123825</xdr:colOff>
      <xdr:row>54</xdr:row>
      <xdr:rowOff>123825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800-00005B01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0010775" y="25184100"/>
          <a:ext cx="123825" cy="123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2:J953"/>
  <sheetViews>
    <sheetView showGridLines="0" topLeftCell="A658" workbookViewId="0">
      <selection activeCell="B18" sqref="B18"/>
    </sheetView>
  </sheetViews>
  <sheetFormatPr defaultColWidth="9" defaultRowHeight="18" customHeight="1" x14ac:dyDescent="0.3"/>
  <cols>
    <col min="1" max="1" width="10.88671875" style="21" customWidth="1"/>
    <col min="2" max="2" width="13.33203125" style="21" customWidth="1"/>
    <col min="3" max="3" width="16.109375" style="21" customWidth="1"/>
    <col min="4" max="4" width="47.77734375" style="21" customWidth="1"/>
    <col min="5" max="5" width="5.109375" style="21" customWidth="1"/>
    <col min="6" max="8" width="12.21875" style="21" customWidth="1"/>
    <col min="9" max="9" width="13.33203125" style="21" customWidth="1"/>
    <col min="10" max="16384" width="9" style="21"/>
  </cols>
  <sheetData>
    <row r="2" spans="1:9" ht="18" customHeight="1" x14ac:dyDescent="0.3">
      <c r="A2" s="227" t="s">
        <v>0</v>
      </c>
      <c r="B2" s="227"/>
      <c r="C2" s="227"/>
      <c r="D2" s="227"/>
      <c r="E2" s="227"/>
      <c r="F2" s="227"/>
      <c r="G2" s="227"/>
      <c r="H2" s="227"/>
      <c r="I2" s="227"/>
    </row>
    <row r="4" spans="1:9" ht="55.2" x14ac:dyDescent="0.3">
      <c r="A4" s="6" t="s">
        <v>1</v>
      </c>
      <c r="B4" s="6"/>
      <c r="C4" s="7" t="s">
        <v>2</v>
      </c>
      <c r="D4" s="7" t="s">
        <v>3</v>
      </c>
      <c r="E4" s="7" t="s">
        <v>1740</v>
      </c>
      <c r="F4" s="7" t="s">
        <v>1739</v>
      </c>
      <c r="G4" s="7" t="s">
        <v>1741</v>
      </c>
      <c r="H4" s="7" t="s">
        <v>1742</v>
      </c>
      <c r="I4" s="19" t="s">
        <v>1755</v>
      </c>
    </row>
    <row r="5" spans="1:9" ht="18" customHeight="1" x14ac:dyDescent="0.3">
      <c r="A5" s="8" t="s">
        <v>4</v>
      </c>
      <c r="B5" s="9" t="s">
        <v>5</v>
      </c>
      <c r="C5" s="9"/>
      <c r="D5" s="9"/>
      <c r="E5" s="9"/>
      <c r="F5" s="9"/>
      <c r="G5" s="9"/>
      <c r="H5" s="9"/>
      <c r="I5" s="10"/>
    </row>
    <row r="6" spans="1:9" ht="18" customHeight="1" x14ac:dyDescent="0.3">
      <c r="A6" s="11" t="s">
        <v>6</v>
      </c>
      <c r="B6" s="11"/>
      <c r="C6" s="11" t="s">
        <v>7</v>
      </c>
      <c r="D6" s="11" t="s">
        <v>8</v>
      </c>
      <c r="E6" s="11" t="s">
        <v>9</v>
      </c>
      <c r="F6" s="12">
        <v>12600</v>
      </c>
      <c r="G6" s="12"/>
      <c r="H6" s="12">
        <v>50000</v>
      </c>
      <c r="I6" s="13"/>
    </row>
    <row r="7" spans="1:9" ht="18" customHeight="1" x14ac:dyDescent="0.3">
      <c r="A7" s="11" t="s">
        <v>10</v>
      </c>
      <c r="B7" s="11"/>
      <c r="C7" s="11" t="s">
        <v>11</v>
      </c>
      <c r="D7" s="11" t="s">
        <v>12</v>
      </c>
      <c r="E7" s="11" t="s">
        <v>9</v>
      </c>
      <c r="F7" s="12">
        <v>40400</v>
      </c>
      <c r="G7" s="12"/>
      <c r="H7" s="12">
        <v>60000</v>
      </c>
      <c r="I7" s="13"/>
    </row>
    <row r="8" spans="1:9" ht="18" customHeight="1" x14ac:dyDescent="0.3">
      <c r="A8" s="11" t="s">
        <v>13</v>
      </c>
      <c r="B8" s="11"/>
      <c r="C8" s="11" t="s">
        <v>14</v>
      </c>
      <c r="D8" s="11" t="s">
        <v>15</v>
      </c>
      <c r="E8" s="11" t="s">
        <v>9</v>
      </c>
      <c r="F8" s="12">
        <v>36900</v>
      </c>
      <c r="G8" s="12"/>
      <c r="H8" s="12">
        <v>80000</v>
      </c>
      <c r="I8" s="13"/>
    </row>
    <row r="9" spans="1:9" ht="18" customHeight="1" x14ac:dyDescent="0.3">
      <c r="A9" s="11" t="s">
        <v>16</v>
      </c>
      <c r="B9" s="11"/>
      <c r="C9" s="11" t="s">
        <v>17</v>
      </c>
      <c r="D9" s="11" t="s">
        <v>18</v>
      </c>
      <c r="E9" s="11" t="s">
        <v>9</v>
      </c>
      <c r="F9" s="12">
        <v>23100</v>
      </c>
      <c r="G9" s="12"/>
      <c r="H9" s="12">
        <v>50000</v>
      </c>
      <c r="I9" s="13"/>
    </row>
    <row r="10" spans="1:9" ht="18" customHeight="1" x14ac:dyDescent="0.3">
      <c r="A10" s="11" t="s">
        <v>19</v>
      </c>
      <c r="B10" s="11"/>
      <c r="C10" s="11" t="s">
        <v>20</v>
      </c>
      <c r="D10" s="11" t="s">
        <v>21</v>
      </c>
      <c r="E10" s="11" t="s">
        <v>9</v>
      </c>
      <c r="F10" s="12">
        <v>39100</v>
      </c>
      <c r="G10" s="12"/>
      <c r="H10" s="12">
        <v>50000</v>
      </c>
      <c r="I10" s="13"/>
    </row>
    <row r="11" spans="1:9" ht="18" customHeight="1" x14ac:dyDescent="0.3">
      <c r="A11" s="11"/>
      <c r="B11" s="11"/>
      <c r="C11" s="11"/>
      <c r="D11" s="1" t="s">
        <v>1272</v>
      </c>
      <c r="E11" s="11" t="s">
        <v>9</v>
      </c>
      <c r="F11" s="12"/>
      <c r="G11" s="12"/>
      <c r="H11" s="2">
        <v>60000</v>
      </c>
      <c r="I11" s="13"/>
    </row>
    <row r="12" spans="1:9" ht="18" customHeight="1" x14ac:dyDescent="0.3">
      <c r="A12" s="11"/>
      <c r="B12" s="11"/>
      <c r="C12" s="11"/>
      <c r="D12" s="1" t="s">
        <v>1273</v>
      </c>
      <c r="E12" s="11" t="s">
        <v>9</v>
      </c>
      <c r="F12" s="12"/>
      <c r="G12" s="12"/>
      <c r="H12" s="2">
        <v>800000</v>
      </c>
      <c r="I12" s="13"/>
    </row>
    <row r="13" spans="1:9" ht="18" customHeight="1" x14ac:dyDescent="0.3">
      <c r="A13" s="11"/>
      <c r="B13" s="11"/>
      <c r="C13" s="11"/>
      <c r="D13" s="1" t="s">
        <v>1274</v>
      </c>
      <c r="E13" s="11" t="s">
        <v>9</v>
      </c>
      <c r="F13" s="12"/>
      <c r="G13" s="12"/>
      <c r="H13" s="2">
        <v>80000</v>
      </c>
      <c r="I13" s="13"/>
    </row>
    <row r="14" spans="1:9" ht="18" customHeight="1" x14ac:dyDescent="0.3">
      <c r="A14" s="11"/>
      <c r="B14" s="11"/>
      <c r="C14" s="11"/>
      <c r="D14" s="1" t="s">
        <v>1275</v>
      </c>
      <c r="E14" s="11" t="s">
        <v>9</v>
      </c>
      <c r="F14" s="12"/>
      <c r="G14" s="12"/>
      <c r="H14" s="2">
        <v>100000</v>
      </c>
      <c r="I14" s="13"/>
    </row>
    <row r="15" spans="1:9" ht="18" customHeight="1" x14ac:dyDescent="0.3">
      <c r="A15" s="11"/>
      <c r="B15" s="11"/>
      <c r="C15" s="11"/>
      <c r="D15" s="1" t="s">
        <v>1276</v>
      </c>
      <c r="E15" s="11" t="s">
        <v>9</v>
      </c>
      <c r="F15" s="12"/>
      <c r="G15" s="12"/>
      <c r="H15" s="2">
        <v>90000</v>
      </c>
      <c r="I15" s="13"/>
    </row>
    <row r="16" spans="1:9" ht="18" customHeight="1" x14ac:dyDescent="0.3">
      <c r="A16" s="11"/>
      <c r="B16" s="11"/>
      <c r="C16" s="11"/>
      <c r="D16" s="1" t="s">
        <v>1277</v>
      </c>
      <c r="E16" s="11" t="s">
        <v>9</v>
      </c>
      <c r="F16" s="12"/>
      <c r="G16" s="12"/>
      <c r="H16" s="2">
        <v>450000</v>
      </c>
      <c r="I16" s="13"/>
    </row>
    <row r="17" spans="1:9" ht="18" customHeight="1" x14ac:dyDescent="0.3">
      <c r="A17" s="11"/>
      <c r="B17" s="11"/>
      <c r="C17" s="11"/>
      <c r="D17" s="1" t="s">
        <v>1278</v>
      </c>
      <c r="E17" s="11" t="s">
        <v>9</v>
      </c>
      <c r="F17" s="12"/>
      <c r="G17" s="12"/>
      <c r="H17" s="2">
        <v>700000</v>
      </c>
      <c r="I17" s="13"/>
    </row>
    <row r="18" spans="1:9" ht="18" customHeight="1" x14ac:dyDescent="0.3">
      <c r="A18" s="11"/>
      <c r="B18" s="11"/>
      <c r="C18" s="11"/>
      <c r="D18" s="1" t="s">
        <v>1279</v>
      </c>
      <c r="E18" s="11" t="s">
        <v>9</v>
      </c>
      <c r="F18" s="12"/>
      <c r="G18" s="12"/>
      <c r="H18" s="2">
        <v>1500000</v>
      </c>
      <c r="I18" s="13"/>
    </row>
    <row r="19" spans="1:9" ht="18" customHeight="1" x14ac:dyDescent="0.3">
      <c r="A19" s="11"/>
      <c r="B19" s="11"/>
      <c r="C19" s="11"/>
      <c r="D19" s="1" t="s">
        <v>1280</v>
      </c>
      <c r="E19" s="11" t="s">
        <v>9</v>
      </c>
      <c r="F19" s="12"/>
      <c r="G19" s="12"/>
      <c r="H19" s="2">
        <v>650000</v>
      </c>
      <c r="I19" s="13"/>
    </row>
    <row r="20" spans="1:9" ht="18" customHeight="1" x14ac:dyDescent="0.3">
      <c r="A20" s="11"/>
      <c r="B20" s="11"/>
      <c r="C20" s="11"/>
      <c r="D20" s="1" t="s">
        <v>1281</v>
      </c>
      <c r="E20" s="11" t="s">
        <v>9</v>
      </c>
      <c r="F20" s="12"/>
      <c r="G20" s="12"/>
      <c r="H20" s="2">
        <v>80000</v>
      </c>
      <c r="I20" s="13"/>
    </row>
    <row r="21" spans="1:9" ht="18" customHeight="1" x14ac:dyDescent="0.3">
      <c r="A21" s="11"/>
      <c r="B21" s="11"/>
      <c r="C21" s="11"/>
      <c r="D21" s="1" t="s">
        <v>1282</v>
      </c>
      <c r="E21" s="11" t="s">
        <v>9</v>
      </c>
      <c r="F21" s="12"/>
      <c r="G21" s="12"/>
      <c r="H21" s="2">
        <v>80000</v>
      </c>
      <c r="I21" s="13"/>
    </row>
    <row r="22" spans="1:9" ht="18" customHeight="1" x14ac:dyDescent="0.3">
      <c r="A22" s="11"/>
      <c r="B22" s="11"/>
      <c r="C22" s="11"/>
      <c r="D22" s="1" t="s">
        <v>1283</v>
      </c>
      <c r="E22" s="11" t="s">
        <v>9</v>
      </c>
      <c r="F22" s="12"/>
      <c r="G22" s="12"/>
      <c r="H22" s="2">
        <v>100000</v>
      </c>
      <c r="I22" s="13"/>
    </row>
    <row r="23" spans="1:9" ht="18" customHeight="1" x14ac:dyDescent="0.3">
      <c r="A23" s="11"/>
      <c r="B23" s="11"/>
      <c r="C23" s="11"/>
      <c r="D23" s="1" t="s">
        <v>1284</v>
      </c>
      <c r="E23" s="11" t="s">
        <v>9</v>
      </c>
      <c r="F23" s="12"/>
      <c r="G23" s="12"/>
      <c r="H23" s="2">
        <v>150000</v>
      </c>
      <c r="I23" s="13"/>
    </row>
    <row r="24" spans="1:9" ht="18" customHeight="1" x14ac:dyDescent="0.3">
      <c r="A24" s="11"/>
      <c r="B24" s="11"/>
      <c r="C24" s="11"/>
      <c r="D24" s="1" t="s">
        <v>1285</v>
      </c>
      <c r="E24" s="11" t="s">
        <v>9</v>
      </c>
      <c r="F24" s="12"/>
      <c r="G24" s="12"/>
      <c r="H24" s="2">
        <v>400000</v>
      </c>
      <c r="I24" s="13"/>
    </row>
    <row r="25" spans="1:9" ht="18" customHeight="1" x14ac:dyDescent="0.3">
      <c r="A25" s="11"/>
      <c r="B25" s="11"/>
      <c r="C25" s="11"/>
      <c r="D25" s="1" t="s">
        <v>1286</v>
      </c>
      <c r="E25" s="11" t="s">
        <v>9</v>
      </c>
      <c r="F25" s="12"/>
      <c r="G25" s="12"/>
      <c r="H25" s="2">
        <v>400000</v>
      </c>
      <c r="I25" s="13"/>
    </row>
    <row r="26" spans="1:9" ht="18" customHeight="1" x14ac:dyDescent="0.3">
      <c r="A26" s="11"/>
      <c r="B26" s="11"/>
      <c r="C26" s="11"/>
      <c r="D26" s="1" t="s">
        <v>1287</v>
      </c>
      <c r="E26" s="11" t="s">
        <v>9</v>
      </c>
      <c r="F26" s="12"/>
      <c r="G26" s="12"/>
      <c r="H26" s="2">
        <v>400000</v>
      </c>
      <c r="I26" s="13"/>
    </row>
    <row r="27" spans="1:9" ht="18" customHeight="1" x14ac:dyDescent="0.3">
      <c r="A27" s="11"/>
      <c r="B27" s="11"/>
      <c r="C27" s="11"/>
      <c r="D27" s="1" t="s">
        <v>1288</v>
      </c>
      <c r="E27" s="11" t="s">
        <v>9</v>
      </c>
      <c r="F27" s="12"/>
      <c r="G27" s="12"/>
      <c r="H27" s="2">
        <v>500000</v>
      </c>
      <c r="I27" s="13"/>
    </row>
    <row r="28" spans="1:9" ht="18" customHeight="1" x14ac:dyDescent="0.3">
      <c r="A28" s="11"/>
      <c r="B28" s="11"/>
      <c r="C28" s="11"/>
      <c r="D28" s="1" t="s">
        <v>1289</v>
      </c>
      <c r="E28" s="11" t="s">
        <v>9</v>
      </c>
      <c r="F28" s="12"/>
      <c r="G28" s="12"/>
      <c r="H28" s="2">
        <v>250000</v>
      </c>
      <c r="I28" s="13"/>
    </row>
    <row r="29" spans="1:9" ht="18" customHeight="1" x14ac:dyDescent="0.3">
      <c r="A29" s="11"/>
      <c r="B29" s="11"/>
      <c r="C29" s="11"/>
      <c r="D29" s="1" t="s">
        <v>1290</v>
      </c>
      <c r="E29" s="11" t="s">
        <v>9</v>
      </c>
      <c r="F29" s="12"/>
      <c r="G29" s="12"/>
      <c r="H29" s="2">
        <v>150000</v>
      </c>
      <c r="I29" s="13"/>
    </row>
    <row r="30" spans="1:9" ht="18" customHeight="1" x14ac:dyDescent="0.3">
      <c r="A30" s="11"/>
      <c r="B30" s="11"/>
      <c r="C30" s="11"/>
      <c r="D30" s="1" t="s">
        <v>1291</v>
      </c>
      <c r="E30" s="11" t="s">
        <v>9</v>
      </c>
      <c r="F30" s="12"/>
      <c r="G30" s="12"/>
      <c r="H30" s="2">
        <v>200000</v>
      </c>
      <c r="I30" s="13"/>
    </row>
    <row r="31" spans="1:9" ht="18" customHeight="1" x14ac:dyDescent="0.3">
      <c r="A31" s="11"/>
      <c r="B31" s="11"/>
      <c r="C31" s="11"/>
      <c r="D31" s="1" t="s">
        <v>1292</v>
      </c>
      <c r="E31" s="11" t="s">
        <v>9</v>
      </c>
      <c r="F31" s="12"/>
      <c r="G31" s="12"/>
      <c r="H31" s="2">
        <v>900000</v>
      </c>
      <c r="I31" s="13"/>
    </row>
    <row r="32" spans="1:9" ht="18" customHeight="1" x14ac:dyDescent="0.3">
      <c r="A32" s="11"/>
      <c r="B32" s="11"/>
      <c r="C32" s="11"/>
      <c r="D32" s="1" t="s">
        <v>1293</v>
      </c>
      <c r="E32" s="11" t="s">
        <v>9</v>
      </c>
      <c r="F32" s="12"/>
      <c r="G32" s="12"/>
      <c r="H32" s="2">
        <v>150000</v>
      </c>
      <c r="I32" s="13"/>
    </row>
    <row r="33" spans="1:9" ht="18" customHeight="1" x14ac:dyDescent="0.3">
      <c r="A33" s="11"/>
      <c r="B33" s="11"/>
      <c r="C33" s="11"/>
      <c r="D33" s="1" t="s">
        <v>1294</v>
      </c>
      <c r="E33" s="11" t="s">
        <v>9</v>
      </c>
      <c r="F33" s="12"/>
      <c r="G33" s="12"/>
      <c r="H33" s="2">
        <v>200000</v>
      </c>
      <c r="I33" s="13"/>
    </row>
    <row r="34" spans="1:9" ht="18" customHeight="1" x14ac:dyDescent="0.3">
      <c r="A34" s="11"/>
      <c r="B34" s="11"/>
      <c r="C34" s="11"/>
      <c r="D34" s="1" t="s">
        <v>1295</v>
      </c>
      <c r="E34" s="11" t="s">
        <v>9</v>
      </c>
      <c r="F34" s="12"/>
      <c r="G34" s="12"/>
      <c r="H34" s="2">
        <v>3000000</v>
      </c>
      <c r="I34" s="13"/>
    </row>
    <row r="35" spans="1:9" ht="18" customHeight="1" x14ac:dyDescent="0.3">
      <c r="A35" s="11"/>
      <c r="B35" s="11"/>
      <c r="C35" s="11"/>
      <c r="D35" s="1" t="s">
        <v>1296</v>
      </c>
      <c r="E35" s="11" t="s">
        <v>9</v>
      </c>
      <c r="F35" s="12"/>
      <c r="G35" s="12"/>
      <c r="H35" s="2">
        <v>6000000</v>
      </c>
      <c r="I35" s="13"/>
    </row>
    <row r="36" spans="1:9" ht="18" customHeight="1" x14ac:dyDescent="0.3">
      <c r="A36" s="11"/>
      <c r="B36" s="11"/>
      <c r="C36" s="11"/>
      <c r="D36" s="1" t="s">
        <v>1297</v>
      </c>
      <c r="E36" s="11" t="s">
        <v>9</v>
      </c>
      <c r="F36" s="12"/>
      <c r="G36" s="12"/>
      <c r="H36" s="2">
        <v>100000</v>
      </c>
      <c r="I36" s="13"/>
    </row>
    <row r="37" spans="1:9" ht="18" customHeight="1" x14ac:dyDescent="0.3">
      <c r="A37" s="11"/>
      <c r="B37" s="11"/>
      <c r="C37" s="11"/>
      <c r="D37" s="1" t="s">
        <v>1298</v>
      </c>
      <c r="E37" s="11" t="s">
        <v>9</v>
      </c>
      <c r="F37" s="12"/>
      <c r="G37" s="12"/>
      <c r="H37" s="2">
        <v>650000</v>
      </c>
      <c r="I37" s="13"/>
    </row>
    <row r="38" spans="1:9" ht="18" customHeight="1" x14ac:dyDescent="0.3">
      <c r="A38" s="11"/>
      <c r="B38" s="11"/>
      <c r="C38" s="11"/>
      <c r="D38" s="1" t="s">
        <v>1299</v>
      </c>
      <c r="E38" s="11" t="s">
        <v>9</v>
      </c>
      <c r="F38" s="12"/>
      <c r="G38" s="12"/>
      <c r="H38" s="2">
        <v>40000</v>
      </c>
      <c r="I38" s="13"/>
    </row>
    <row r="39" spans="1:9" ht="18" customHeight="1" x14ac:dyDescent="0.3">
      <c r="A39" s="11"/>
      <c r="B39" s="11"/>
      <c r="C39" s="11"/>
      <c r="D39" s="1" t="s">
        <v>1300</v>
      </c>
      <c r="E39" s="11" t="s">
        <v>9</v>
      </c>
      <c r="F39" s="12"/>
      <c r="G39" s="12"/>
      <c r="H39" s="2">
        <v>40000</v>
      </c>
      <c r="I39" s="13"/>
    </row>
    <row r="40" spans="1:9" ht="18" customHeight="1" x14ac:dyDescent="0.3">
      <c r="A40" s="11"/>
      <c r="B40" s="11"/>
      <c r="C40" s="11"/>
      <c r="D40" s="1" t="s">
        <v>1301</v>
      </c>
      <c r="E40" s="11" t="s">
        <v>9</v>
      </c>
      <c r="F40" s="12"/>
      <c r="G40" s="12"/>
      <c r="H40" s="2">
        <v>40000</v>
      </c>
      <c r="I40" s="13"/>
    </row>
    <row r="41" spans="1:9" ht="18" customHeight="1" x14ac:dyDescent="0.3">
      <c r="A41" s="11"/>
      <c r="B41" s="11"/>
      <c r="C41" s="11"/>
      <c r="D41" s="1" t="s">
        <v>1302</v>
      </c>
      <c r="E41" s="11" t="s">
        <v>9</v>
      </c>
      <c r="F41" s="12"/>
      <c r="G41" s="12"/>
      <c r="H41" s="2">
        <v>40000</v>
      </c>
      <c r="I41" s="13"/>
    </row>
    <row r="42" spans="1:9" ht="18" customHeight="1" x14ac:dyDescent="0.3">
      <c r="A42" s="11"/>
      <c r="B42" s="11"/>
      <c r="C42" s="11"/>
      <c r="D42" s="1" t="s">
        <v>1303</v>
      </c>
      <c r="E42" s="11" t="s">
        <v>9</v>
      </c>
      <c r="F42" s="12"/>
      <c r="G42" s="12"/>
      <c r="H42" s="2">
        <v>40000</v>
      </c>
      <c r="I42" s="13"/>
    </row>
    <row r="43" spans="1:9" ht="18" customHeight="1" x14ac:dyDescent="0.3">
      <c r="A43" s="11"/>
      <c r="B43" s="11"/>
      <c r="C43" s="11"/>
      <c r="D43" s="1" t="s">
        <v>1286</v>
      </c>
      <c r="E43" s="11" t="s">
        <v>9</v>
      </c>
      <c r="F43" s="12"/>
      <c r="G43" s="12"/>
      <c r="H43" s="2">
        <v>40000</v>
      </c>
      <c r="I43" s="13"/>
    </row>
    <row r="44" spans="1:9" ht="18" customHeight="1" x14ac:dyDescent="0.3">
      <c r="A44" s="11"/>
      <c r="B44" s="11"/>
      <c r="C44" s="11"/>
      <c r="D44" s="1" t="s">
        <v>1304</v>
      </c>
      <c r="E44" s="11" t="s">
        <v>9</v>
      </c>
      <c r="F44" s="12"/>
      <c r="G44" s="12"/>
      <c r="H44" s="2">
        <v>40000</v>
      </c>
      <c r="I44" s="13"/>
    </row>
    <row r="45" spans="1:9" ht="18" customHeight="1" x14ac:dyDescent="0.3">
      <c r="A45" s="11"/>
      <c r="B45" s="11"/>
      <c r="C45" s="11"/>
      <c r="D45" s="1" t="s">
        <v>1305</v>
      </c>
      <c r="E45" s="11" t="s">
        <v>9</v>
      </c>
      <c r="F45" s="12"/>
      <c r="G45" s="12"/>
      <c r="H45" s="2">
        <v>40000</v>
      </c>
      <c r="I45" s="13"/>
    </row>
    <row r="46" spans="1:9" ht="18" customHeight="1" x14ac:dyDescent="0.3">
      <c r="A46" s="11"/>
      <c r="B46" s="11"/>
      <c r="C46" s="11"/>
      <c r="D46" s="1" t="s">
        <v>1306</v>
      </c>
      <c r="E46" s="11" t="s">
        <v>9</v>
      </c>
      <c r="F46" s="12"/>
      <c r="G46" s="12"/>
      <c r="H46" s="2">
        <v>250000</v>
      </c>
      <c r="I46" s="13"/>
    </row>
    <row r="47" spans="1:9" ht="18" customHeight="1" x14ac:dyDescent="0.3">
      <c r="A47" s="11"/>
      <c r="B47" s="11"/>
      <c r="C47" s="11"/>
      <c r="D47" s="1" t="s">
        <v>1307</v>
      </c>
      <c r="E47" s="11" t="s">
        <v>9</v>
      </c>
      <c r="F47" s="12"/>
      <c r="G47" s="12"/>
      <c r="H47" s="2">
        <v>190000</v>
      </c>
      <c r="I47" s="13"/>
    </row>
    <row r="48" spans="1:9" ht="18" customHeight="1" x14ac:dyDescent="0.3">
      <c r="A48" s="11"/>
      <c r="B48" s="11"/>
      <c r="C48" s="11"/>
      <c r="D48" s="1" t="s">
        <v>1308</v>
      </c>
      <c r="E48" s="11" t="s">
        <v>9</v>
      </c>
      <c r="F48" s="12"/>
      <c r="G48" s="12"/>
      <c r="H48" s="2">
        <v>395000</v>
      </c>
      <c r="I48" s="13"/>
    </row>
    <row r="49" spans="1:9" ht="18" customHeight="1" x14ac:dyDescent="0.3">
      <c r="A49" s="11"/>
      <c r="B49" s="11"/>
      <c r="C49" s="11"/>
      <c r="D49" s="1" t="s">
        <v>1309</v>
      </c>
      <c r="E49" s="11" t="s">
        <v>9</v>
      </c>
      <c r="F49" s="12"/>
      <c r="G49" s="12"/>
      <c r="H49" s="2">
        <v>600000</v>
      </c>
      <c r="I49" s="13"/>
    </row>
    <row r="50" spans="1:9" ht="18" customHeight="1" x14ac:dyDescent="0.3">
      <c r="A50" s="11"/>
      <c r="B50" s="11"/>
      <c r="C50" s="11"/>
      <c r="D50" s="1" t="s">
        <v>1310</v>
      </c>
      <c r="E50" s="11" t="s">
        <v>9</v>
      </c>
      <c r="F50" s="12"/>
      <c r="G50" s="12"/>
      <c r="H50" s="2">
        <v>220000</v>
      </c>
      <c r="I50" s="13"/>
    </row>
    <row r="51" spans="1:9" ht="18" customHeight="1" x14ac:dyDescent="0.3">
      <c r="A51" s="11"/>
      <c r="B51" s="11"/>
      <c r="C51" s="11"/>
      <c r="D51" s="1" t="s">
        <v>1311</v>
      </c>
      <c r="E51" s="11" t="s">
        <v>9</v>
      </c>
      <c r="F51" s="12"/>
      <c r="G51" s="12"/>
      <c r="H51" s="2">
        <v>500000</v>
      </c>
      <c r="I51" s="13"/>
    </row>
    <row r="52" spans="1:9" ht="18" customHeight="1" x14ac:dyDescent="0.3">
      <c r="A52" s="11"/>
      <c r="B52" s="11"/>
      <c r="C52" s="11"/>
      <c r="D52" s="1" t="s">
        <v>1312</v>
      </c>
      <c r="E52" s="11" t="s">
        <v>9</v>
      </c>
      <c r="F52" s="12"/>
      <c r="G52" s="12"/>
      <c r="H52" s="2">
        <v>200000</v>
      </c>
      <c r="I52" s="13"/>
    </row>
    <row r="53" spans="1:9" ht="18" customHeight="1" x14ac:dyDescent="0.3">
      <c r="A53" s="11"/>
      <c r="B53" s="11"/>
      <c r="C53" s="11"/>
      <c r="D53" s="1" t="s">
        <v>1313</v>
      </c>
      <c r="E53" s="11" t="s">
        <v>9</v>
      </c>
      <c r="F53" s="12"/>
      <c r="G53" s="12"/>
      <c r="H53" s="2">
        <v>370000</v>
      </c>
      <c r="I53" s="13"/>
    </row>
    <row r="54" spans="1:9" ht="18" customHeight="1" x14ac:dyDescent="0.3">
      <c r="A54" s="11"/>
      <c r="B54" s="11"/>
      <c r="C54" s="11"/>
      <c r="D54" s="1" t="s">
        <v>1314</v>
      </c>
      <c r="E54" s="11" t="s">
        <v>9</v>
      </c>
      <c r="F54" s="12"/>
      <c r="G54" s="12"/>
      <c r="H54" s="2">
        <v>720000</v>
      </c>
      <c r="I54" s="13"/>
    </row>
    <row r="55" spans="1:9" ht="18" customHeight="1" x14ac:dyDescent="0.3">
      <c r="A55" s="11"/>
      <c r="B55" s="11"/>
      <c r="C55" s="11"/>
      <c r="D55" s="1" t="s">
        <v>1315</v>
      </c>
      <c r="E55" s="11" t="s">
        <v>9</v>
      </c>
      <c r="F55" s="12"/>
      <c r="G55" s="12"/>
      <c r="H55" s="2">
        <v>500000</v>
      </c>
      <c r="I55" s="13"/>
    </row>
    <row r="56" spans="1:9" ht="18" customHeight="1" x14ac:dyDescent="0.3">
      <c r="A56" s="11"/>
      <c r="B56" s="11"/>
      <c r="C56" s="11"/>
      <c r="D56" s="1" t="s">
        <v>1316</v>
      </c>
      <c r="E56" s="11" t="s">
        <v>9</v>
      </c>
      <c r="F56" s="12"/>
      <c r="G56" s="12"/>
      <c r="H56" s="2">
        <v>1150000</v>
      </c>
      <c r="I56" s="13"/>
    </row>
    <row r="57" spans="1:9" ht="18" customHeight="1" x14ac:dyDescent="0.3">
      <c r="A57" s="11"/>
      <c r="B57" s="11"/>
      <c r="C57" s="11"/>
      <c r="D57" s="1" t="s">
        <v>1317</v>
      </c>
      <c r="E57" s="11" t="s">
        <v>9</v>
      </c>
      <c r="F57" s="12"/>
      <c r="G57" s="12"/>
      <c r="H57" s="2">
        <v>520000</v>
      </c>
      <c r="I57" s="13"/>
    </row>
    <row r="58" spans="1:9" ht="18" customHeight="1" x14ac:dyDescent="0.3">
      <c r="A58" s="11"/>
      <c r="B58" s="11"/>
      <c r="C58" s="11"/>
      <c r="D58" s="1" t="s">
        <v>1318</v>
      </c>
      <c r="E58" s="11" t="s">
        <v>9</v>
      </c>
      <c r="F58" s="12"/>
      <c r="G58" s="12"/>
      <c r="H58" s="2">
        <v>520000</v>
      </c>
      <c r="I58" s="13"/>
    </row>
    <row r="59" spans="1:9" ht="18" customHeight="1" x14ac:dyDescent="0.3">
      <c r="A59" s="11"/>
      <c r="B59" s="11"/>
      <c r="C59" s="11"/>
      <c r="D59" s="1" t="s">
        <v>1319</v>
      </c>
      <c r="E59" s="11" t="s">
        <v>9</v>
      </c>
      <c r="F59" s="12"/>
      <c r="G59" s="12"/>
      <c r="H59" s="2">
        <v>520000</v>
      </c>
      <c r="I59" s="13"/>
    </row>
    <row r="60" spans="1:9" ht="18" customHeight="1" x14ac:dyDescent="0.3">
      <c r="A60" s="11"/>
      <c r="B60" s="11"/>
      <c r="C60" s="11"/>
      <c r="D60" s="1" t="s">
        <v>1320</v>
      </c>
      <c r="E60" s="11" t="s">
        <v>9</v>
      </c>
      <c r="F60" s="12"/>
      <c r="G60" s="12"/>
      <c r="H60" s="2">
        <v>600000</v>
      </c>
      <c r="I60" s="13"/>
    </row>
    <row r="61" spans="1:9" ht="18" customHeight="1" x14ac:dyDescent="0.3">
      <c r="A61" s="11"/>
      <c r="B61" s="11"/>
      <c r="C61" s="11"/>
      <c r="D61" s="1" t="s">
        <v>1321</v>
      </c>
      <c r="E61" s="11" t="s">
        <v>9</v>
      </c>
      <c r="F61" s="12"/>
      <c r="G61" s="12"/>
      <c r="H61" s="2">
        <v>400000</v>
      </c>
      <c r="I61" s="13"/>
    </row>
    <row r="62" spans="1:9" ht="18" customHeight="1" x14ac:dyDescent="0.3">
      <c r="A62" s="11"/>
      <c r="B62" s="11"/>
      <c r="C62" s="11"/>
      <c r="D62" s="1" t="s">
        <v>1322</v>
      </c>
      <c r="E62" s="11" t="s">
        <v>9</v>
      </c>
      <c r="F62" s="12"/>
      <c r="G62" s="12"/>
      <c r="H62" s="2">
        <v>350000</v>
      </c>
      <c r="I62" s="13"/>
    </row>
    <row r="63" spans="1:9" ht="18" customHeight="1" x14ac:dyDescent="0.3">
      <c r="A63" s="11"/>
      <c r="B63" s="11"/>
      <c r="C63" s="11"/>
      <c r="D63" s="1" t="s">
        <v>1323</v>
      </c>
      <c r="E63" s="11" t="s">
        <v>9</v>
      </c>
      <c r="F63" s="12"/>
      <c r="G63" s="12"/>
      <c r="H63" s="2">
        <v>80000</v>
      </c>
      <c r="I63" s="13"/>
    </row>
    <row r="64" spans="1:9" ht="18" customHeight="1" x14ac:dyDescent="0.3">
      <c r="A64" s="11"/>
      <c r="B64" s="11"/>
      <c r="C64" s="11"/>
      <c r="D64" s="1" t="s">
        <v>1324</v>
      </c>
      <c r="E64" s="11" t="s">
        <v>9</v>
      </c>
      <c r="F64" s="12"/>
      <c r="G64" s="12"/>
      <c r="H64" s="2">
        <v>80000</v>
      </c>
      <c r="I64" s="13"/>
    </row>
    <row r="65" spans="1:9" ht="18" customHeight="1" x14ac:dyDescent="0.3">
      <c r="A65" s="11"/>
      <c r="B65" s="11"/>
      <c r="C65" s="11"/>
      <c r="D65" s="1" t="s">
        <v>1325</v>
      </c>
      <c r="E65" s="11" t="s">
        <v>9</v>
      </c>
      <c r="F65" s="12"/>
      <c r="G65" s="12"/>
      <c r="H65" s="2">
        <v>7000000</v>
      </c>
      <c r="I65" s="13"/>
    </row>
    <row r="66" spans="1:9" ht="18" customHeight="1" x14ac:dyDescent="0.3">
      <c r="A66" s="11"/>
      <c r="B66" s="11"/>
      <c r="C66" s="11"/>
      <c r="D66" s="1" t="s">
        <v>1326</v>
      </c>
      <c r="E66" s="11" t="s">
        <v>9</v>
      </c>
      <c r="F66" s="12"/>
      <c r="G66" s="12"/>
      <c r="H66" s="2">
        <v>20000000</v>
      </c>
      <c r="I66" s="13"/>
    </row>
    <row r="67" spans="1:9" ht="18" customHeight="1" x14ac:dyDescent="0.3">
      <c r="A67" s="11"/>
      <c r="B67" s="11"/>
      <c r="C67" s="11"/>
      <c r="D67" s="1" t="s">
        <v>1327</v>
      </c>
      <c r="E67" s="11" t="s">
        <v>9</v>
      </c>
      <c r="F67" s="12"/>
      <c r="G67" s="12"/>
      <c r="H67" s="2">
        <v>10000000</v>
      </c>
      <c r="I67" s="13"/>
    </row>
    <row r="68" spans="1:9" ht="18" customHeight="1" x14ac:dyDescent="0.3">
      <c r="A68" s="11"/>
      <c r="B68" s="11"/>
      <c r="C68" s="11"/>
      <c r="D68" s="1" t="s">
        <v>1328</v>
      </c>
      <c r="E68" s="11" t="s">
        <v>9</v>
      </c>
      <c r="F68" s="12"/>
      <c r="G68" s="12"/>
      <c r="H68" s="2">
        <v>100000</v>
      </c>
      <c r="I68" s="13"/>
    </row>
    <row r="69" spans="1:9" ht="18" customHeight="1" x14ac:dyDescent="0.3">
      <c r="A69" s="11"/>
      <c r="B69" s="11"/>
      <c r="C69" s="11"/>
      <c r="D69" s="1" t="s">
        <v>1329</v>
      </c>
      <c r="E69" s="11" t="s">
        <v>9</v>
      </c>
      <c r="F69" s="12"/>
      <c r="G69" s="12"/>
      <c r="H69" s="2">
        <v>50000</v>
      </c>
      <c r="I69" s="13"/>
    </row>
    <row r="70" spans="1:9" ht="18" customHeight="1" x14ac:dyDescent="0.3">
      <c r="A70" s="11"/>
      <c r="B70" s="11"/>
      <c r="C70" s="11"/>
      <c r="D70" s="1" t="s">
        <v>1330</v>
      </c>
      <c r="E70" s="11" t="s">
        <v>9</v>
      </c>
      <c r="F70" s="12"/>
      <c r="G70" s="12"/>
      <c r="H70" s="2">
        <v>298000</v>
      </c>
      <c r="I70" s="13"/>
    </row>
    <row r="71" spans="1:9" ht="18" customHeight="1" x14ac:dyDescent="0.3">
      <c r="A71" s="11"/>
      <c r="B71" s="11"/>
      <c r="C71" s="11"/>
      <c r="D71" s="1" t="s">
        <v>1331</v>
      </c>
      <c r="E71" s="11" t="s">
        <v>9</v>
      </c>
      <c r="F71" s="12"/>
      <c r="G71" s="12"/>
      <c r="H71" s="2">
        <v>298000</v>
      </c>
      <c r="I71" s="13"/>
    </row>
    <row r="72" spans="1:9" ht="18" customHeight="1" x14ac:dyDescent="0.3">
      <c r="A72" s="11"/>
      <c r="B72" s="11"/>
      <c r="C72" s="11"/>
      <c r="D72" s="1" t="s">
        <v>1332</v>
      </c>
      <c r="E72" s="11" t="s">
        <v>9</v>
      </c>
      <c r="F72" s="12"/>
      <c r="G72" s="12"/>
      <c r="H72" s="2">
        <v>298000</v>
      </c>
      <c r="I72" s="13"/>
    </row>
    <row r="73" spans="1:9" ht="18" customHeight="1" x14ac:dyDescent="0.3">
      <c r="A73" s="11"/>
      <c r="B73" s="11"/>
      <c r="C73" s="11"/>
      <c r="D73" s="1" t="s">
        <v>1333</v>
      </c>
      <c r="E73" s="11" t="s">
        <v>9</v>
      </c>
      <c r="F73" s="12"/>
      <c r="G73" s="12"/>
      <c r="H73" s="2">
        <v>298000</v>
      </c>
      <c r="I73" s="13"/>
    </row>
    <row r="74" spans="1:9" ht="18" customHeight="1" x14ac:dyDescent="0.3">
      <c r="A74" s="11"/>
      <c r="B74" s="11"/>
      <c r="C74" s="11"/>
      <c r="D74" s="1" t="s">
        <v>1334</v>
      </c>
      <c r="E74" s="11" t="s">
        <v>9</v>
      </c>
      <c r="F74" s="12"/>
      <c r="G74" s="12"/>
      <c r="H74" s="2">
        <v>298000</v>
      </c>
      <c r="I74" s="13"/>
    </row>
    <row r="75" spans="1:9" ht="18" customHeight="1" x14ac:dyDescent="0.3">
      <c r="A75" s="11"/>
      <c r="B75" s="11"/>
      <c r="C75" s="11"/>
      <c r="D75" s="1" t="s">
        <v>1335</v>
      </c>
      <c r="E75" s="11" t="s">
        <v>9</v>
      </c>
      <c r="F75" s="12"/>
      <c r="G75" s="12"/>
      <c r="H75" s="2">
        <v>298000</v>
      </c>
      <c r="I75" s="13"/>
    </row>
    <row r="76" spans="1:9" ht="18" customHeight="1" x14ac:dyDescent="0.3">
      <c r="A76" s="11"/>
      <c r="B76" s="11"/>
      <c r="C76" s="11"/>
      <c r="D76" s="1" t="s">
        <v>1336</v>
      </c>
      <c r="E76" s="11" t="s">
        <v>9</v>
      </c>
      <c r="F76" s="12"/>
      <c r="G76" s="12"/>
      <c r="H76" s="2">
        <v>745000</v>
      </c>
      <c r="I76" s="13"/>
    </row>
    <row r="77" spans="1:9" ht="18" customHeight="1" x14ac:dyDescent="0.3">
      <c r="A77" s="11"/>
      <c r="B77" s="11"/>
      <c r="C77" s="11"/>
      <c r="D77" s="1" t="s">
        <v>1337</v>
      </c>
      <c r="E77" s="11" t="s">
        <v>9</v>
      </c>
      <c r="F77" s="12"/>
      <c r="G77" s="12"/>
      <c r="H77" s="2">
        <v>500000</v>
      </c>
      <c r="I77" s="13"/>
    </row>
    <row r="78" spans="1:9" ht="18" customHeight="1" x14ac:dyDescent="0.3">
      <c r="A78" s="11"/>
      <c r="B78" s="11"/>
      <c r="C78" s="11"/>
      <c r="D78" s="1" t="s">
        <v>1338</v>
      </c>
      <c r="E78" s="11" t="s">
        <v>9</v>
      </c>
      <c r="F78" s="12"/>
      <c r="G78" s="12"/>
      <c r="H78" s="2">
        <v>250000</v>
      </c>
      <c r="I78" s="13"/>
    </row>
    <row r="79" spans="1:9" ht="18" customHeight="1" x14ac:dyDescent="0.3">
      <c r="A79" s="11"/>
      <c r="B79" s="11"/>
      <c r="C79" s="11"/>
      <c r="D79" s="1" t="s">
        <v>1339</v>
      </c>
      <c r="E79" s="11" t="s">
        <v>9</v>
      </c>
      <c r="F79" s="12"/>
      <c r="G79" s="12"/>
      <c r="H79" s="2">
        <v>250000</v>
      </c>
      <c r="I79" s="13"/>
    </row>
    <row r="80" spans="1:9" ht="18" customHeight="1" x14ac:dyDescent="0.3">
      <c r="A80" s="11"/>
      <c r="B80" s="11"/>
      <c r="C80" s="11"/>
      <c r="D80" s="1" t="s">
        <v>1340</v>
      </c>
      <c r="E80" s="11" t="s">
        <v>9</v>
      </c>
      <c r="F80" s="12"/>
      <c r="G80" s="12"/>
      <c r="H80" s="2">
        <v>250000</v>
      </c>
      <c r="I80" s="13"/>
    </row>
    <row r="81" spans="1:9" ht="18" customHeight="1" x14ac:dyDescent="0.3">
      <c r="A81" s="11"/>
      <c r="B81" s="11"/>
      <c r="C81" s="11"/>
      <c r="D81" s="1" t="s">
        <v>1341</v>
      </c>
      <c r="E81" s="11" t="s">
        <v>9</v>
      </c>
      <c r="F81" s="12"/>
      <c r="G81" s="12"/>
      <c r="H81" s="2">
        <v>2200000</v>
      </c>
      <c r="I81" s="13"/>
    </row>
    <row r="82" spans="1:9" ht="18" customHeight="1" x14ac:dyDescent="0.3">
      <c r="A82" s="11"/>
      <c r="B82" s="11"/>
      <c r="C82" s="11"/>
      <c r="D82" s="1" t="s">
        <v>1342</v>
      </c>
      <c r="E82" s="11" t="s">
        <v>9</v>
      </c>
      <c r="F82" s="12"/>
      <c r="G82" s="12"/>
      <c r="H82" s="2">
        <v>90000</v>
      </c>
      <c r="I82" s="13"/>
    </row>
    <row r="83" spans="1:9" ht="18" customHeight="1" x14ac:dyDescent="0.3">
      <c r="A83" s="11"/>
      <c r="B83" s="11"/>
      <c r="C83" s="11"/>
      <c r="D83" s="1" t="s">
        <v>1343</v>
      </c>
      <c r="E83" s="11" t="s">
        <v>9</v>
      </c>
      <c r="F83" s="12"/>
      <c r="G83" s="12"/>
      <c r="H83" s="2">
        <v>150000</v>
      </c>
      <c r="I83" s="13"/>
    </row>
    <row r="84" spans="1:9" ht="18" customHeight="1" x14ac:dyDescent="0.3">
      <c r="A84" s="11"/>
      <c r="B84" s="11"/>
      <c r="C84" s="11"/>
      <c r="D84" s="1" t="s">
        <v>1344</v>
      </c>
      <c r="E84" s="11" t="s">
        <v>9</v>
      </c>
      <c r="F84" s="12"/>
      <c r="G84" s="12"/>
      <c r="H84" s="2">
        <v>150000</v>
      </c>
      <c r="I84" s="13"/>
    </row>
    <row r="85" spans="1:9" ht="18" customHeight="1" x14ac:dyDescent="0.3">
      <c r="A85" s="11"/>
      <c r="B85" s="11"/>
      <c r="C85" s="11"/>
      <c r="D85" s="1" t="s">
        <v>1345</v>
      </c>
      <c r="E85" s="11" t="s">
        <v>9</v>
      </c>
      <c r="F85" s="12"/>
      <c r="G85" s="12"/>
      <c r="H85" s="2">
        <v>150000</v>
      </c>
      <c r="I85" s="13"/>
    </row>
    <row r="86" spans="1:9" ht="18" customHeight="1" x14ac:dyDescent="0.3">
      <c r="A86" s="11"/>
      <c r="B86" s="11"/>
      <c r="C86" s="11"/>
      <c r="D86" s="1" t="s">
        <v>1346</v>
      </c>
      <c r="E86" s="11" t="s">
        <v>9</v>
      </c>
      <c r="F86" s="12"/>
      <c r="G86" s="12"/>
      <c r="H86" s="2">
        <v>200000</v>
      </c>
      <c r="I86" s="13"/>
    </row>
    <row r="87" spans="1:9" ht="18" customHeight="1" x14ac:dyDescent="0.3">
      <c r="A87" s="11"/>
      <c r="B87" s="11"/>
      <c r="C87" s="11"/>
      <c r="D87" s="1" t="s">
        <v>1347</v>
      </c>
      <c r="E87" s="11" t="s">
        <v>9</v>
      </c>
      <c r="F87" s="12"/>
      <c r="G87" s="12"/>
      <c r="H87" s="2">
        <v>190000</v>
      </c>
      <c r="I87" s="13"/>
    </row>
    <row r="88" spans="1:9" ht="18" customHeight="1" x14ac:dyDescent="0.3">
      <c r="A88" s="11"/>
      <c r="B88" s="11"/>
      <c r="C88" s="11"/>
      <c r="D88" s="1" t="s">
        <v>1348</v>
      </c>
      <c r="E88" s="11" t="s">
        <v>9</v>
      </c>
      <c r="F88" s="12"/>
      <c r="G88" s="12"/>
      <c r="H88" s="2">
        <v>190000</v>
      </c>
      <c r="I88" s="13"/>
    </row>
    <row r="89" spans="1:9" ht="18" customHeight="1" x14ac:dyDescent="0.3">
      <c r="A89" s="11"/>
      <c r="B89" s="11"/>
      <c r="C89" s="11"/>
      <c r="D89" s="1" t="s">
        <v>1349</v>
      </c>
      <c r="E89" s="11" t="s">
        <v>9</v>
      </c>
      <c r="F89" s="12"/>
      <c r="G89" s="12"/>
      <c r="H89" s="2">
        <v>1800000</v>
      </c>
      <c r="I89" s="13"/>
    </row>
    <row r="90" spans="1:9" ht="18" customHeight="1" x14ac:dyDescent="0.3">
      <c r="A90" s="11"/>
      <c r="B90" s="11"/>
      <c r="C90" s="11"/>
      <c r="D90" s="1" t="s">
        <v>1350</v>
      </c>
      <c r="E90" s="11" t="s">
        <v>9</v>
      </c>
      <c r="F90" s="12"/>
      <c r="G90" s="12"/>
      <c r="H90" s="2">
        <v>900000</v>
      </c>
      <c r="I90" s="13"/>
    </row>
    <row r="91" spans="1:9" ht="18" customHeight="1" x14ac:dyDescent="0.3">
      <c r="A91" s="11"/>
      <c r="B91" s="11"/>
      <c r="C91" s="11"/>
      <c r="D91" s="1" t="s">
        <v>1351</v>
      </c>
      <c r="E91" s="11" t="s">
        <v>9</v>
      </c>
      <c r="F91" s="12"/>
      <c r="G91" s="12"/>
      <c r="H91" s="2">
        <v>1995000</v>
      </c>
      <c r="I91" s="13"/>
    </row>
    <row r="92" spans="1:9" ht="18" customHeight="1" x14ac:dyDescent="0.3">
      <c r="A92" s="11"/>
      <c r="B92" s="11"/>
      <c r="C92" s="11"/>
      <c r="D92" s="1" t="s">
        <v>1352</v>
      </c>
      <c r="E92" s="11" t="s">
        <v>9</v>
      </c>
      <c r="F92" s="12"/>
      <c r="G92" s="12"/>
      <c r="H92" s="2">
        <v>250000</v>
      </c>
      <c r="I92" s="13"/>
    </row>
    <row r="93" spans="1:9" ht="18" customHeight="1" x14ac:dyDescent="0.3">
      <c r="A93" s="11"/>
      <c r="B93" s="11"/>
      <c r="C93" s="11"/>
      <c r="D93" s="1" t="s">
        <v>1353</v>
      </c>
      <c r="E93" s="11" t="s">
        <v>9</v>
      </c>
      <c r="F93" s="12"/>
      <c r="G93" s="12"/>
      <c r="H93" s="2">
        <v>250000</v>
      </c>
      <c r="I93" s="13"/>
    </row>
    <row r="94" spans="1:9" ht="18" customHeight="1" x14ac:dyDescent="0.3">
      <c r="A94" s="11"/>
      <c r="B94" s="11"/>
      <c r="C94" s="11"/>
      <c r="D94" s="1" t="s">
        <v>1354</v>
      </c>
      <c r="E94" s="11" t="s">
        <v>9</v>
      </c>
      <c r="F94" s="12"/>
      <c r="G94" s="12"/>
      <c r="H94" s="2">
        <v>250000</v>
      </c>
      <c r="I94" s="13"/>
    </row>
    <row r="95" spans="1:9" ht="18" customHeight="1" x14ac:dyDescent="0.3">
      <c r="A95" s="11"/>
      <c r="B95" s="11"/>
      <c r="C95" s="11"/>
      <c r="D95" s="1" t="s">
        <v>1355</v>
      </c>
      <c r="E95" s="11" t="s">
        <v>9</v>
      </c>
      <c r="F95" s="12"/>
      <c r="G95" s="12"/>
      <c r="H95" s="2">
        <v>250000</v>
      </c>
      <c r="I95" s="13"/>
    </row>
    <row r="96" spans="1:9" ht="18" customHeight="1" x14ac:dyDescent="0.3">
      <c r="A96" s="11"/>
      <c r="B96" s="11"/>
      <c r="C96" s="11"/>
      <c r="D96" s="1" t="s">
        <v>1356</v>
      </c>
      <c r="E96" s="11" t="s">
        <v>9</v>
      </c>
      <c r="F96" s="12"/>
      <c r="G96" s="12"/>
      <c r="H96" s="2">
        <v>250000</v>
      </c>
      <c r="I96" s="13"/>
    </row>
    <row r="97" spans="1:9" ht="18" customHeight="1" x14ac:dyDescent="0.3">
      <c r="A97" s="11"/>
      <c r="B97" s="11"/>
      <c r="C97" s="11"/>
      <c r="D97" s="1" t="s">
        <v>1357</v>
      </c>
      <c r="E97" s="11" t="s">
        <v>9</v>
      </c>
      <c r="F97" s="12"/>
      <c r="G97" s="12"/>
      <c r="H97" s="2">
        <v>300000</v>
      </c>
      <c r="I97" s="13"/>
    </row>
    <row r="98" spans="1:9" ht="18" customHeight="1" x14ac:dyDescent="0.3">
      <c r="A98" s="11"/>
      <c r="B98" s="11"/>
      <c r="C98" s="11"/>
      <c r="D98" s="1" t="s">
        <v>1358</v>
      </c>
      <c r="E98" s="11" t="s">
        <v>9</v>
      </c>
      <c r="F98" s="12"/>
      <c r="G98" s="12"/>
      <c r="H98" s="2">
        <v>450000</v>
      </c>
      <c r="I98" s="13"/>
    </row>
    <row r="99" spans="1:9" ht="18" customHeight="1" x14ac:dyDescent="0.3">
      <c r="A99" s="11"/>
      <c r="B99" s="11"/>
      <c r="C99" s="11"/>
      <c r="D99" s="1" t="s">
        <v>1359</v>
      </c>
      <c r="E99" s="11" t="s">
        <v>9</v>
      </c>
      <c r="F99" s="12"/>
      <c r="G99" s="12"/>
      <c r="H99" s="2">
        <v>4500000</v>
      </c>
      <c r="I99" s="13"/>
    </row>
    <row r="100" spans="1:9" ht="18" customHeight="1" x14ac:dyDescent="0.3">
      <c r="A100" s="11"/>
      <c r="B100" s="11"/>
      <c r="C100" s="11"/>
      <c r="D100" s="1" t="s">
        <v>1360</v>
      </c>
      <c r="E100" s="11" t="s">
        <v>9</v>
      </c>
      <c r="F100" s="12"/>
      <c r="G100" s="12"/>
      <c r="H100" s="2">
        <v>3000000</v>
      </c>
      <c r="I100" s="13"/>
    </row>
    <row r="101" spans="1:9" ht="18" customHeight="1" x14ac:dyDescent="0.3">
      <c r="A101" s="11"/>
      <c r="B101" s="11"/>
      <c r="C101" s="11"/>
      <c r="D101" s="1" t="s">
        <v>1361</v>
      </c>
      <c r="E101" s="11" t="s">
        <v>9</v>
      </c>
      <c r="F101" s="12"/>
      <c r="G101" s="12"/>
      <c r="H101" s="2">
        <v>2400000</v>
      </c>
      <c r="I101" s="13"/>
    </row>
    <row r="102" spans="1:9" ht="18" customHeight="1" x14ac:dyDescent="0.3">
      <c r="A102" s="11"/>
      <c r="B102" s="11"/>
      <c r="C102" s="11"/>
      <c r="D102" s="1" t="s">
        <v>1362</v>
      </c>
      <c r="E102" s="11" t="s">
        <v>9</v>
      </c>
      <c r="F102" s="12"/>
      <c r="G102" s="12"/>
      <c r="H102" s="2">
        <v>8000000</v>
      </c>
      <c r="I102" s="13"/>
    </row>
    <row r="103" spans="1:9" ht="18" customHeight="1" x14ac:dyDescent="0.3">
      <c r="A103" s="11"/>
      <c r="B103" s="11"/>
      <c r="C103" s="11"/>
      <c r="D103" s="1" t="s">
        <v>1363</v>
      </c>
      <c r="E103" s="11" t="s">
        <v>9</v>
      </c>
      <c r="F103" s="12"/>
      <c r="G103" s="12"/>
      <c r="H103" s="2">
        <v>3500000</v>
      </c>
      <c r="I103" s="13"/>
    </row>
    <row r="104" spans="1:9" ht="18" customHeight="1" x14ac:dyDescent="0.3">
      <c r="A104" s="11"/>
      <c r="B104" s="11"/>
      <c r="C104" s="11"/>
      <c r="D104" s="1" t="s">
        <v>1364</v>
      </c>
      <c r="E104" s="11" t="s">
        <v>9</v>
      </c>
      <c r="F104" s="12"/>
      <c r="G104" s="12"/>
      <c r="H104" s="2">
        <v>3000000</v>
      </c>
      <c r="I104" s="13"/>
    </row>
    <row r="105" spans="1:9" ht="18" customHeight="1" x14ac:dyDescent="0.3">
      <c r="A105" s="11"/>
      <c r="B105" s="11"/>
      <c r="C105" s="11"/>
      <c r="D105" s="1" t="s">
        <v>1365</v>
      </c>
      <c r="E105" s="11" t="s">
        <v>9</v>
      </c>
      <c r="F105" s="12"/>
      <c r="G105" s="12"/>
      <c r="H105" s="2">
        <v>4000000</v>
      </c>
      <c r="I105" s="13"/>
    </row>
    <row r="106" spans="1:9" ht="18" customHeight="1" x14ac:dyDescent="0.3">
      <c r="A106" s="11"/>
      <c r="B106" s="11"/>
      <c r="C106" s="11"/>
      <c r="D106" s="1" t="s">
        <v>1366</v>
      </c>
      <c r="E106" s="11" t="s">
        <v>9</v>
      </c>
      <c r="F106" s="12"/>
      <c r="G106" s="12"/>
      <c r="H106" s="2">
        <v>1500000</v>
      </c>
      <c r="I106" s="13"/>
    </row>
    <row r="107" spans="1:9" ht="18" customHeight="1" x14ac:dyDescent="0.3">
      <c r="A107" s="11"/>
      <c r="B107" s="11"/>
      <c r="C107" s="11"/>
      <c r="D107" s="1" t="s">
        <v>1367</v>
      </c>
      <c r="E107" s="11" t="s">
        <v>9</v>
      </c>
      <c r="F107" s="12"/>
      <c r="G107" s="12"/>
      <c r="H107" s="2">
        <v>5000000</v>
      </c>
      <c r="I107" s="13"/>
    </row>
    <row r="108" spans="1:9" ht="18" customHeight="1" x14ac:dyDescent="0.3">
      <c r="A108" s="11"/>
      <c r="B108" s="11"/>
      <c r="C108" s="11"/>
      <c r="D108" s="1" t="s">
        <v>1368</v>
      </c>
      <c r="E108" s="11" t="s">
        <v>9</v>
      </c>
      <c r="F108" s="12"/>
      <c r="G108" s="12"/>
      <c r="H108" s="2">
        <v>6000000</v>
      </c>
      <c r="I108" s="13"/>
    </row>
    <row r="109" spans="1:9" ht="18" customHeight="1" x14ac:dyDescent="0.3">
      <c r="A109" s="11"/>
      <c r="B109" s="11"/>
      <c r="C109" s="11"/>
      <c r="D109" s="1" t="s">
        <v>1369</v>
      </c>
      <c r="E109" s="11" t="s">
        <v>9</v>
      </c>
      <c r="F109" s="12"/>
      <c r="G109" s="12"/>
      <c r="H109" s="2">
        <v>24500000</v>
      </c>
      <c r="I109" s="13"/>
    </row>
    <row r="110" spans="1:9" ht="18" customHeight="1" x14ac:dyDescent="0.3">
      <c r="A110" s="11"/>
      <c r="B110" s="11"/>
      <c r="C110" s="11"/>
      <c r="D110" s="1" t="s">
        <v>1370</v>
      </c>
      <c r="E110" s="11" t="s">
        <v>9</v>
      </c>
      <c r="F110" s="12"/>
      <c r="G110" s="12"/>
      <c r="H110" s="2">
        <v>60000</v>
      </c>
      <c r="I110" s="13"/>
    </row>
    <row r="111" spans="1:9" ht="18" customHeight="1" x14ac:dyDescent="0.3">
      <c r="A111" s="11"/>
      <c r="B111" s="11"/>
      <c r="C111" s="11"/>
      <c r="D111" s="1" t="s">
        <v>1371</v>
      </c>
      <c r="E111" s="11" t="s">
        <v>9</v>
      </c>
      <c r="F111" s="12"/>
      <c r="G111" s="12"/>
      <c r="H111" s="2">
        <v>860000</v>
      </c>
      <c r="I111" s="13"/>
    </row>
    <row r="112" spans="1:9" ht="18" customHeight="1" x14ac:dyDescent="0.3">
      <c r="A112" s="11"/>
      <c r="B112" s="11"/>
      <c r="C112" s="11"/>
      <c r="D112" s="1" t="s">
        <v>1372</v>
      </c>
      <c r="E112" s="11" t="s">
        <v>9</v>
      </c>
      <c r="F112" s="12"/>
      <c r="G112" s="12"/>
      <c r="H112" s="2">
        <v>600000</v>
      </c>
      <c r="I112" s="13"/>
    </row>
    <row r="113" spans="1:9" ht="18" customHeight="1" x14ac:dyDescent="0.3">
      <c r="A113" s="11"/>
      <c r="B113" s="11"/>
      <c r="C113" s="11"/>
      <c r="D113" s="1" t="s">
        <v>1373</v>
      </c>
      <c r="E113" s="11" t="s">
        <v>9</v>
      </c>
      <c r="F113" s="12"/>
      <c r="G113" s="12"/>
      <c r="H113" s="2">
        <v>900000</v>
      </c>
      <c r="I113" s="13"/>
    </row>
    <row r="114" spans="1:9" ht="18" customHeight="1" x14ac:dyDescent="0.3">
      <c r="A114" s="11"/>
      <c r="B114" s="11"/>
      <c r="C114" s="11"/>
      <c r="D114" s="1" t="s">
        <v>1374</v>
      </c>
      <c r="E114" s="11" t="s">
        <v>9</v>
      </c>
      <c r="F114" s="12"/>
      <c r="G114" s="12"/>
      <c r="H114" s="2">
        <v>1800000</v>
      </c>
      <c r="I114" s="13"/>
    </row>
    <row r="115" spans="1:9" ht="18" customHeight="1" x14ac:dyDescent="0.3">
      <c r="A115" s="11"/>
      <c r="B115" s="11"/>
      <c r="C115" s="11"/>
      <c r="D115" s="1" t="s">
        <v>1375</v>
      </c>
      <c r="E115" s="11" t="s">
        <v>9</v>
      </c>
      <c r="F115" s="12"/>
      <c r="G115" s="12"/>
      <c r="H115" s="2">
        <v>500000</v>
      </c>
      <c r="I115" s="13"/>
    </row>
    <row r="116" spans="1:9" ht="18" customHeight="1" x14ac:dyDescent="0.3">
      <c r="A116" s="11"/>
      <c r="B116" s="11"/>
      <c r="C116" s="11"/>
      <c r="D116" s="1" t="s">
        <v>1376</v>
      </c>
      <c r="E116" s="11" t="s">
        <v>9</v>
      </c>
      <c r="F116" s="12"/>
      <c r="G116" s="12"/>
      <c r="H116" s="2">
        <v>1200000</v>
      </c>
      <c r="I116" s="13"/>
    </row>
    <row r="117" spans="1:9" ht="18" customHeight="1" x14ac:dyDescent="0.3">
      <c r="A117" s="11"/>
      <c r="B117" s="11"/>
      <c r="C117" s="11"/>
      <c r="D117" s="1" t="s">
        <v>1377</v>
      </c>
      <c r="E117" s="11" t="s">
        <v>9</v>
      </c>
      <c r="F117" s="12"/>
      <c r="G117" s="12"/>
      <c r="H117" s="2">
        <v>2100000</v>
      </c>
      <c r="I117" s="13"/>
    </row>
    <row r="118" spans="1:9" ht="18" customHeight="1" x14ac:dyDescent="0.3">
      <c r="A118" s="11"/>
      <c r="B118" s="11"/>
      <c r="C118" s="11"/>
      <c r="D118" s="1" t="s">
        <v>1378</v>
      </c>
      <c r="E118" s="11" t="s">
        <v>9</v>
      </c>
      <c r="F118" s="12"/>
      <c r="G118" s="12"/>
      <c r="H118" s="2">
        <v>300000</v>
      </c>
      <c r="I118" s="13"/>
    </row>
    <row r="119" spans="1:9" ht="18" customHeight="1" x14ac:dyDescent="0.3">
      <c r="A119" s="11"/>
      <c r="B119" s="11"/>
      <c r="C119" s="11"/>
      <c r="D119" s="1" t="s">
        <v>1379</v>
      </c>
      <c r="E119" s="11" t="s">
        <v>9</v>
      </c>
      <c r="F119" s="12"/>
      <c r="G119" s="12"/>
      <c r="H119" s="2">
        <v>11000000</v>
      </c>
      <c r="I119" s="13"/>
    </row>
    <row r="120" spans="1:9" ht="18" customHeight="1" x14ac:dyDescent="0.3">
      <c r="A120" s="11"/>
      <c r="B120" s="11"/>
      <c r="C120" s="11"/>
      <c r="D120" s="1" t="s">
        <v>1380</v>
      </c>
      <c r="E120" s="11" t="s">
        <v>9</v>
      </c>
      <c r="F120" s="12"/>
      <c r="G120" s="12"/>
      <c r="H120" s="2">
        <v>300000</v>
      </c>
      <c r="I120" s="13"/>
    </row>
    <row r="121" spans="1:9" ht="18" customHeight="1" x14ac:dyDescent="0.3">
      <c r="A121" s="11"/>
      <c r="B121" s="11"/>
      <c r="C121" s="11"/>
      <c r="D121" s="1" t="s">
        <v>1381</v>
      </c>
      <c r="E121" s="11" t="s">
        <v>9</v>
      </c>
      <c r="F121" s="12"/>
      <c r="G121" s="12"/>
      <c r="H121" s="2">
        <v>270000</v>
      </c>
      <c r="I121" s="13"/>
    </row>
    <row r="122" spans="1:9" ht="18" customHeight="1" x14ac:dyDescent="0.3">
      <c r="A122" s="11"/>
      <c r="B122" s="11"/>
      <c r="C122" s="11"/>
      <c r="D122" s="1" t="s">
        <v>1382</v>
      </c>
      <c r="E122" s="11" t="s">
        <v>9</v>
      </c>
      <c r="F122" s="12"/>
      <c r="G122" s="12"/>
      <c r="H122" s="2">
        <v>450000</v>
      </c>
      <c r="I122" s="13"/>
    </row>
    <row r="123" spans="1:9" ht="18" customHeight="1" x14ac:dyDescent="0.3">
      <c r="A123" s="11"/>
      <c r="B123" s="11"/>
      <c r="C123" s="11"/>
      <c r="D123" s="1" t="s">
        <v>1383</v>
      </c>
      <c r="E123" s="11" t="s">
        <v>9</v>
      </c>
      <c r="F123" s="12"/>
      <c r="G123" s="12"/>
      <c r="H123" s="2">
        <v>450000</v>
      </c>
      <c r="I123" s="13"/>
    </row>
    <row r="124" spans="1:9" ht="18" customHeight="1" x14ac:dyDescent="0.3">
      <c r="A124" s="11"/>
      <c r="B124" s="11"/>
      <c r="C124" s="11"/>
      <c r="D124" s="1" t="s">
        <v>1384</v>
      </c>
      <c r="E124" s="11" t="s">
        <v>9</v>
      </c>
      <c r="F124" s="12"/>
      <c r="G124" s="12"/>
      <c r="H124" s="2">
        <v>650000</v>
      </c>
      <c r="I124" s="13"/>
    </row>
    <row r="125" spans="1:9" ht="18" customHeight="1" x14ac:dyDescent="0.3">
      <c r="A125" s="11"/>
      <c r="B125" s="11"/>
      <c r="C125" s="11"/>
      <c r="D125" s="1" t="s">
        <v>1385</v>
      </c>
      <c r="E125" s="11" t="s">
        <v>9</v>
      </c>
      <c r="F125" s="12"/>
      <c r="G125" s="12"/>
      <c r="H125" s="2">
        <v>200000</v>
      </c>
      <c r="I125" s="13"/>
    </row>
    <row r="126" spans="1:9" ht="18" customHeight="1" x14ac:dyDescent="0.3">
      <c r="A126" s="11"/>
      <c r="B126" s="11"/>
      <c r="C126" s="11"/>
      <c r="D126" s="1" t="s">
        <v>1386</v>
      </c>
      <c r="E126" s="11" t="s">
        <v>9</v>
      </c>
      <c r="F126" s="12"/>
      <c r="G126" s="12"/>
      <c r="H126" s="2">
        <v>350000</v>
      </c>
      <c r="I126" s="13"/>
    </row>
    <row r="127" spans="1:9" ht="18" customHeight="1" x14ac:dyDescent="0.3">
      <c r="A127" s="8" t="s">
        <v>22</v>
      </c>
      <c r="B127" s="9" t="s">
        <v>23</v>
      </c>
      <c r="C127" s="9"/>
      <c r="D127" s="9"/>
      <c r="E127" s="9"/>
      <c r="F127" s="9"/>
      <c r="G127" s="9"/>
      <c r="H127" s="9"/>
      <c r="I127" s="10"/>
    </row>
    <row r="128" spans="1:9" ht="18" customHeight="1" x14ac:dyDescent="0.3">
      <c r="A128" s="11" t="s">
        <v>24</v>
      </c>
      <c r="B128" s="11"/>
      <c r="C128" s="11" t="s">
        <v>25</v>
      </c>
      <c r="D128" s="11" t="s">
        <v>26</v>
      </c>
      <c r="E128" s="11" t="s">
        <v>9</v>
      </c>
      <c r="F128" s="12">
        <v>104000</v>
      </c>
      <c r="G128" s="12"/>
      <c r="H128" s="12">
        <v>150000</v>
      </c>
      <c r="I128" s="13"/>
    </row>
    <row r="129" spans="1:9" ht="18" customHeight="1" x14ac:dyDescent="0.3">
      <c r="A129" s="11" t="s">
        <v>27</v>
      </c>
      <c r="B129" s="11"/>
      <c r="C129" s="11" t="s">
        <v>28</v>
      </c>
      <c r="D129" s="11" t="s">
        <v>29</v>
      </c>
      <c r="E129" s="11" t="s">
        <v>9</v>
      </c>
      <c r="F129" s="12">
        <v>244000</v>
      </c>
      <c r="G129" s="12"/>
      <c r="H129" s="12">
        <v>400000</v>
      </c>
      <c r="I129" s="13"/>
    </row>
    <row r="130" spans="1:9" ht="18" customHeight="1" x14ac:dyDescent="0.3">
      <c r="A130" s="11"/>
      <c r="B130" s="11"/>
      <c r="C130" s="11"/>
      <c r="D130" s="1" t="s">
        <v>1387</v>
      </c>
      <c r="E130" s="11" t="s">
        <v>9</v>
      </c>
      <c r="F130" s="12"/>
      <c r="G130" s="12"/>
      <c r="H130" s="2">
        <v>300000</v>
      </c>
      <c r="I130" s="13"/>
    </row>
    <row r="131" spans="1:9" ht="18" customHeight="1" x14ac:dyDescent="0.3">
      <c r="A131" s="11"/>
      <c r="B131" s="11"/>
      <c r="C131" s="11"/>
      <c r="D131" s="1" t="s">
        <v>1388</v>
      </c>
      <c r="E131" s="11" t="s">
        <v>9</v>
      </c>
      <c r="F131" s="12"/>
      <c r="G131" s="12"/>
      <c r="H131" s="2">
        <v>200000</v>
      </c>
      <c r="I131" s="13"/>
    </row>
    <row r="132" spans="1:9" ht="18" customHeight="1" x14ac:dyDescent="0.3">
      <c r="A132" s="11"/>
      <c r="B132" s="11"/>
      <c r="C132" s="11"/>
      <c r="D132" s="1" t="s">
        <v>1389</v>
      </c>
      <c r="E132" s="11" t="s">
        <v>9</v>
      </c>
      <c r="F132" s="12"/>
      <c r="G132" s="12"/>
      <c r="H132" s="2">
        <v>700000</v>
      </c>
      <c r="I132" s="13"/>
    </row>
    <row r="133" spans="1:9" ht="18" customHeight="1" x14ac:dyDescent="0.3">
      <c r="A133" s="11"/>
      <c r="B133" s="11"/>
      <c r="C133" s="11"/>
      <c r="D133" s="1" t="s">
        <v>1390</v>
      </c>
      <c r="E133" s="11" t="s">
        <v>9</v>
      </c>
      <c r="F133" s="12"/>
      <c r="G133" s="12"/>
      <c r="H133" s="2">
        <v>1000000</v>
      </c>
      <c r="I133" s="13"/>
    </row>
    <row r="134" spans="1:9" ht="18" customHeight="1" x14ac:dyDescent="0.3">
      <c r="A134" s="11"/>
      <c r="B134" s="11"/>
      <c r="C134" s="11"/>
      <c r="D134" s="1" t="s">
        <v>1391</v>
      </c>
      <c r="E134" s="11" t="s">
        <v>9</v>
      </c>
      <c r="F134" s="12"/>
      <c r="G134" s="12"/>
      <c r="H134" s="2">
        <v>1000000</v>
      </c>
      <c r="I134" s="13"/>
    </row>
    <row r="135" spans="1:9" ht="18" customHeight="1" x14ac:dyDescent="0.3">
      <c r="A135" s="11"/>
      <c r="B135" s="11"/>
      <c r="C135" s="11"/>
      <c r="D135" s="1" t="s">
        <v>1392</v>
      </c>
      <c r="E135" s="11" t="s">
        <v>9</v>
      </c>
      <c r="F135" s="12"/>
      <c r="G135" s="12"/>
      <c r="H135" s="2">
        <v>700000</v>
      </c>
      <c r="I135" s="13"/>
    </row>
    <row r="136" spans="1:9" ht="18" customHeight="1" x14ac:dyDescent="0.3">
      <c r="A136" s="11"/>
      <c r="B136" s="11"/>
      <c r="C136" s="11"/>
      <c r="D136" s="1" t="s">
        <v>1393</v>
      </c>
      <c r="E136" s="11" t="s">
        <v>9</v>
      </c>
      <c r="F136" s="12"/>
      <c r="G136" s="12"/>
      <c r="H136" s="2">
        <v>1300000</v>
      </c>
      <c r="I136" s="13"/>
    </row>
    <row r="137" spans="1:9" ht="18" customHeight="1" x14ac:dyDescent="0.3">
      <c r="A137" s="11"/>
      <c r="B137" s="11"/>
      <c r="C137" s="11"/>
      <c r="D137" s="1" t="s">
        <v>1394</v>
      </c>
      <c r="E137" s="11" t="s">
        <v>9</v>
      </c>
      <c r="F137" s="12"/>
      <c r="G137" s="12"/>
      <c r="H137" s="2">
        <v>200000</v>
      </c>
      <c r="I137" s="13"/>
    </row>
    <row r="138" spans="1:9" ht="18" customHeight="1" x14ac:dyDescent="0.3">
      <c r="A138" s="11"/>
      <c r="B138" s="11"/>
      <c r="C138" s="11"/>
      <c r="D138" s="1" t="s">
        <v>1395</v>
      </c>
      <c r="E138" s="11" t="s">
        <v>9</v>
      </c>
      <c r="F138" s="12"/>
      <c r="G138" s="12"/>
      <c r="H138" s="2">
        <v>1000000</v>
      </c>
      <c r="I138" s="13"/>
    </row>
    <row r="139" spans="1:9" ht="18" customHeight="1" x14ac:dyDescent="0.3">
      <c r="A139" s="11"/>
      <c r="B139" s="11"/>
      <c r="C139" s="11"/>
      <c r="D139" s="1" t="s">
        <v>1396</v>
      </c>
      <c r="E139" s="11" t="s">
        <v>9</v>
      </c>
      <c r="F139" s="12"/>
      <c r="G139" s="12"/>
      <c r="H139" s="2">
        <v>450000</v>
      </c>
      <c r="I139" s="13"/>
    </row>
    <row r="140" spans="1:9" ht="18" customHeight="1" x14ac:dyDescent="0.3">
      <c r="A140" s="11"/>
      <c r="B140" s="11"/>
      <c r="C140" s="11"/>
      <c r="D140" s="1" t="s">
        <v>1397</v>
      </c>
      <c r="E140" s="11" t="s">
        <v>9</v>
      </c>
      <c r="F140" s="12"/>
      <c r="G140" s="12"/>
      <c r="H140" s="2">
        <v>800000</v>
      </c>
      <c r="I140" s="13"/>
    </row>
    <row r="141" spans="1:9" ht="18" customHeight="1" x14ac:dyDescent="0.3">
      <c r="A141" s="11"/>
      <c r="B141" s="11"/>
      <c r="C141" s="11"/>
      <c r="D141" s="1" t="s">
        <v>1398</v>
      </c>
      <c r="E141" s="11" t="s">
        <v>9</v>
      </c>
      <c r="F141" s="12"/>
      <c r="G141" s="12"/>
      <c r="H141" s="2">
        <v>80000</v>
      </c>
      <c r="I141" s="13"/>
    </row>
    <row r="142" spans="1:9" ht="18" customHeight="1" x14ac:dyDescent="0.3">
      <c r="A142" s="11"/>
      <c r="B142" s="11"/>
      <c r="C142" s="11"/>
      <c r="D142" s="1" t="s">
        <v>1399</v>
      </c>
      <c r="E142" s="11" t="s">
        <v>9</v>
      </c>
      <c r="F142" s="12"/>
      <c r="G142" s="12"/>
      <c r="H142" s="2">
        <v>60000</v>
      </c>
      <c r="I142" s="13"/>
    </row>
    <row r="143" spans="1:9" ht="18" customHeight="1" x14ac:dyDescent="0.3">
      <c r="A143" s="11"/>
      <c r="B143" s="11"/>
      <c r="C143" s="11"/>
      <c r="D143" s="1" t="s">
        <v>1400</v>
      </c>
      <c r="E143" s="11" t="s">
        <v>9</v>
      </c>
      <c r="F143" s="12"/>
      <c r="G143" s="12"/>
      <c r="H143" s="2">
        <v>1500000</v>
      </c>
      <c r="I143" s="13"/>
    </row>
    <row r="144" spans="1:9" ht="18" customHeight="1" x14ac:dyDescent="0.3">
      <c r="A144" s="11"/>
      <c r="B144" s="11"/>
      <c r="C144" s="11"/>
      <c r="D144" s="1" t="s">
        <v>1401</v>
      </c>
      <c r="E144" s="11" t="s">
        <v>9</v>
      </c>
      <c r="F144" s="12"/>
      <c r="G144" s="12"/>
      <c r="H144" s="2">
        <v>2000000</v>
      </c>
      <c r="I144" s="13"/>
    </row>
    <row r="145" spans="1:9" ht="18" customHeight="1" x14ac:dyDescent="0.3">
      <c r="A145" s="11"/>
      <c r="B145" s="11"/>
      <c r="C145" s="11"/>
      <c r="D145" s="1" t="s">
        <v>1402</v>
      </c>
      <c r="E145" s="11" t="s">
        <v>9</v>
      </c>
      <c r="F145" s="12"/>
      <c r="G145" s="12"/>
      <c r="H145" s="2">
        <v>3000000</v>
      </c>
      <c r="I145" s="13"/>
    </row>
    <row r="146" spans="1:9" ht="18" customHeight="1" x14ac:dyDescent="0.3">
      <c r="A146" s="11"/>
      <c r="B146" s="11"/>
      <c r="C146" s="11"/>
      <c r="D146" s="1" t="s">
        <v>1403</v>
      </c>
      <c r="E146" s="11" t="s">
        <v>9</v>
      </c>
      <c r="F146" s="12"/>
      <c r="G146" s="12"/>
      <c r="H146" s="2">
        <v>2500000</v>
      </c>
      <c r="I146" s="13"/>
    </row>
    <row r="147" spans="1:9" ht="18" customHeight="1" x14ac:dyDescent="0.3">
      <c r="A147" s="11"/>
      <c r="B147" s="11"/>
      <c r="C147" s="11"/>
      <c r="D147" s="1" t="s">
        <v>1404</v>
      </c>
      <c r="E147" s="11" t="s">
        <v>9</v>
      </c>
      <c r="F147" s="12"/>
      <c r="G147" s="12"/>
      <c r="H147" s="2">
        <v>4000000</v>
      </c>
      <c r="I147" s="13"/>
    </row>
    <row r="148" spans="1:9" ht="18" customHeight="1" x14ac:dyDescent="0.3">
      <c r="A148" s="11"/>
      <c r="B148" s="11"/>
      <c r="C148" s="11"/>
      <c r="D148" s="1" t="s">
        <v>1405</v>
      </c>
      <c r="E148" s="11" t="s">
        <v>9</v>
      </c>
      <c r="F148" s="12"/>
      <c r="G148" s="12"/>
      <c r="H148" s="2">
        <v>1000000</v>
      </c>
      <c r="I148" s="13"/>
    </row>
    <row r="149" spans="1:9" ht="18" customHeight="1" x14ac:dyDescent="0.3">
      <c r="A149" s="11"/>
      <c r="B149" s="11"/>
      <c r="C149" s="11"/>
      <c r="D149" s="1" t="s">
        <v>1406</v>
      </c>
      <c r="E149" s="11" t="s">
        <v>9</v>
      </c>
      <c r="F149" s="12"/>
      <c r="G149" s="12"/>
      <c r="H149" s="2">
        <v>2000000</v>
      </c>
      <c r="I149" s="13"/>
    </row>
    <row r="150" spans="1:9" ht="18" customHeight="1" x14ac:dyDescent="0.3">
      <c r="A150" s="11"/>
      <c r="B150" s="11"/>
      <c r="C150" s="11"/>
      <c r="D150" s="1" t="s">
        <v>1407</v>
      </c>
      <c r="E150" s="11" t="s">
        <v>9</v>
      </c>
      <c r="F150" s="12"/>
      <c r="G150" s="12"/>
      <c r="H150" s="2">
        <v>2000000</v>
      </c>
      <c r="I150" s="13"/>
    </row>
    <row r="151" spans="1:9" ht="18" customHeight="1" x14ac:dyDescent="0.3">
      <c r="A151" s="11"/>
      <c r="B151" s="11"/>
      <c r="C151" s="11"/>
      <c r="D151" s="1" t="s">
        <v>1408</v>
      </c>
      <c r="E151" s="11" t="s">
        <v>9</v>
      </c>
      <c r="F151" s="12"/>
      <c r="G151" s="12"/>
      <c r="H151" s="2">
        <v>3000000</v>
      </c>
      <c r="I151" s="13"/>
    </row>
    <row r="152" spans="1:9" ht="18" customHeight="1" x14ac:dyDescent="0.3">
      <c r="A152" s="11"/>
      <c r="B152" s="11"/>
      <c r="C152" s="11"/>
      <c r="D152" s="1" t="s">
        <v>1409</v>
      </c>
      <c r="E152" s="11" t="s">
        <v>9</v>
      </c>
      <c r="F152" s="12"/>
      <c r="G152" s="12"/>
      <c r="H152" s="2">
        <v>3800000</v>
      </c>
      <c r="I152" s="13"/>
    </row>
    <row r="153" spans="1:9" ht="18" customHeight="1" x14ac:dyDescent="0.3">
      <c r="A153" s="11"/>
      <c r="B153" s="11"/>
      <c r="C153" s="11"/>
      <c r="D153" s="1" t="s">
        <v>1410</v>
      </c>
      <c r="E153" s="11" t="s">
        <v>9</v>
      </c>
      <c r="F153" s="12"/>
      <c r="G153" s="12"/>
      <c r="H153" s="2">
        <v>2250000</v>
      </c>
      <c r="I153" s="13"/>
    </row>
    <row r="154" spans="1:9" ht="18" customHeight="1" x14ac:dyDescent="0.3">
      <c r="A154" s="11"/>
      <c r="B154" s="11"/>
      <c r="C154" s="11"/>
      <c r="D154" s="1" t="s">
        <v>1411</v>
      </c>
      <c r="E154" s="11" t="s">
        <v>9</v>
      </c>
      <c r="F154" s="12"/>
      <c r="G154" s="12"/>
      <c r="H154" s="2">
        <v>2850000</v>
      </c>
      <c r="I154" s="13"/>
    </row>
    <row r="155" spans="1:9" ht="18" customHeight="1" x14ac:dyDescent="0.3">
      <c r="A155" s="11"/>
      <c r="B155" s="11"/>
      <c r="C155" s="11"/>
      <c r="D155" s="1" t="s">
        <v>1412</v>
      </c>
      <c r="E155" s="11" t="s">
        <v>9</v>
      </c>
      <c r="F155" s="12"/>
      <c r="G155" s="12"/>
      <c r="H155" s="2">
        <v>4500000</v>
      </c>
      <c r="I155" s="13"/>
    </row>
    <row r="156" spans="1:9" ht="18" customHeight="1" x14ac:dyDescent="0.3">
      <c r="A156" s="11"/>
      <c r="B156" s="11"/>
      <c r="C156" s="11"/>
      <c r="D156" s="1" t="s">
        <v>1413</v>
      </c>
      <c r="E156" s="11" t="s">
        <v>9</v>
      </c>
      <c r="F156" s="12"/>
      <c r="G156" s="12"/>
      <c r="H156" s="2">
        <v>5700000</v>
      </c>
      <c r="I156" s="13"/>
    </row>
    <row r="157" spans="1:9" ht="18" customHeight="1" x14ac:dyDescent="0.3">
      <c r="A157" s="11"/>
      <c r="B157" s="11"/>
      <c r="C157" s="11"/>
      <c r="D157" s="1" t="s">
        <v>1414</v>
      </c>
      <c r="E157" s="11" t="s">
        <v>9</v>
      </c>
      <c r="F157" s="12"/>
      <c r="G157" s="12"/>
      <c r="H157" s="2">
        <v>3750000</v>
      </c>
      <c r="I157" s="13"/>
    </row>
    <row r="158" spans="1:9" ht="18" customHeight="1" x14ac:dyDescent="0.3">
      <c r="A158" s="11"/>
      <c r="B158" s="11"/>
      <c r="C158" s="11"/>
      <c r="D158" s="1" t="s">
        <v>1415</v>
      </c>
      <c r="E158" s="11" t="s">
        <v>9</v>
      </c>
      <c r="F158" s="12"/>
      <c r="G158" s="12"/>
      <c r="H158" s="2">
        <v>4750000</v>
      </c>
      <c r="I158" s="13"/>
    </row>
    <row r="159" spans="1:9" ht="18" customHeight="1" x14ac:dyDescent="0.3">
      <c r="A159" s="11"/>
      <c r="B159" s="11"/>
      <c r="C159" s="11"/>
      <c r="D159" s="1" t="s">
        <v>1416</v>
      </c>
      <c r="E159" s="11" t="s">
        <v>9</v>
      </c>
      <c r="F159" s="12"/>
      <c r="G159" s="12"/>
      <c r="H159" s="2">
        <v>6000000</v>
      </c>
      <c r="I159" s="13"/>
    </row>
    <row r="160" spans="1:9" ht="18" customHeight="1" x14ac:dyDescent="0.3">
      <c r="A160" s="11"/>
      <c r="B160" s="11"/>
      <c r="C160" s="11"/>
      <c r="D160" s="1" t="s">
        <v>1417</v>
      </c>
      <c r="E160" s="11" t="s">
        <v>9</v>
      </c>
      <c r="F160" s="12"/>
      <c r="G160" s="12"/>
      <c r="H160" s="2">
        <v>7600000</v>
      </c>
      <c r="I160" s="13"/>
    </row>
    <row r="161" spans="1:9" ht="18" customHeight="1" x14ac:dyDescent="0.3">
      <c r="A161" s="11"/>
      <c r="B161" s="11"/>
      <c r="C161" s="11"/>
      <c r="D161" s="1" t="s">
        <v>1418</v>
      </c>
      <c r="E161" s="11" t="s">
        <v>9</v>
      </c>
      <c r="F161" s="12"/>
      <c r="G161" s="12"/>
      <c r="H161" s="2">
        <v>1500000</v>
      </c>
      <c r="I161" s="13"/>
    </row>
    <row r="162" spans="1:9" ht="18" customHeight="1" x14ac:dyDescent="0.3">
      <c r="A162" s="11"/>
      <c r="B162" s="11"/>
      <c r="C162" s="11"/>
      <c r="D162" s="1" t="s">
        <v>1419</v>
      </c>
      <c r="E162" s="11" t="s">
        <v>9</v>
      </c>
      <c r="F162" s="12"/>
      <c r="G162" s="12"/>
      <c r="H162" s="2">
        <v>1900000</v>
      </c>
      <c r="I162" s="13"/>
    </row>
    <row r="163" spans="1:9" ht="18" customHeight="1" x14ac:dyDescent="0.3">
      <c r="A163" s="8" t="s">
        <v>30</v>
      </c>
      <c r="B163" s="9" t="s">
        <v>31</v>
      </c>
      <c r="C163" s="9"/>
      <c r="D163" s="9"/>
      <c r="E163" s="9"/>
      <c r="F163" s="9"/>
      <c r="G163" s="9"/>
      <c r="H163" s="9"/>
      <c r="I163" s="10"/>
    </row>
    <row r="164" spans="1:9" ht="18" customHeight="1" x14ac:dyDescent="0.3">
      <c r="A164" s="11" t="s">
        <v>32</v>
      </c>
      <c r="B164" s="11"/>
      <c r="C164" s="11" t="s">
        <v>33</v>
      </c>
      <c r="D164" s="11" t="s">
        <v>34</v>
      </c>
      <c r="E164" s="11" t="s">
        <v>9</v>
      </c>
      <c r="F164" s="12">
        <v>43900</v>
      </c>
      <c r="G164" s="12"/>
      <c r="H164" s="12">
        <v>100000</v>
      </c>
      <c r="I164" s="13"/>
    </row>
    <row r="165" spans="1:9" ht="18" customHeight="1" x14ac:dyDescent="0.3">
      <c r="A165" s="11" t="s">
        <v>35</v>
      </c>
      <c r="B165" s="11"/>
      <c r="C165" s="11" t="s">
        <v>36</v>
      </c>
      <c r="D165" s="11" t="s">
        <v>37</v>
      </c>
      <c r="E165" s="11" t="s">
        <v>9</v>
      </c>
      <c r="F165" s="12">
        <v>43900</v>
      </c>
      <c r="G165" s="12"/>
      <c r="H165" s="12">
        <v>100000</v>
      </c>
      <c r="I165" s="13"/>
    </row>
    <row r="166" spans="1:9" ht="18" customHeight="1" x14ac:dyDescent="0.3">
      <c r="A166" s="11" t="s">
        <v>38</v>
      </c>
      <c r="B166" s="11"/>
      <c r="C166" s="11" t="s">
        <v>39</v>
      </c>
      <c r="D166" s="11" t="s">
        <v>40</v>
      </c>
      <c r="E166" s="11" t="s">
        <v>9</v>
      </c>
      <c r="F166" s="12">
        <v>43900</v>
      </c>
      <c r="G166" s="12"/>
      <c r="H166" s="12">
        <v>100000</v>
      </c>
      <c r="I166" s="13"/>
    </row>
    <row r="167" spans="1:9" ht="18" customHeight="1" x14ac:dyDescent="0.3">
      <c r="A167" s="11" t="s">
        <v>41</v>
      </c>
      <c r="B167" s="11"/>
      <c r="C167" s="11" t="s">
        <v>42</v>
      </c>
      <c r="D167" s="11" t="s">
        <v>43</v>
      </c>
      <c r="E167" s="11" t="s">
        <v>9</v>
      </c>
      <c r="F167" s="12">
        <v>43900</v>
      </c>
      <c r="G167" s="12"/>
      <c r="H167" s="12">
        <v>100000</v>
      </c>
      <c r="I167" s="13"/>
    </row>
    <row r="168" spans="1:9" ht="18" customHeight="1" x14ac:dyDescent="0.3">
      <c r="A168" s="11" t="s">
        <v>44</v>
      </c>
      <c r="B168" s="11"/>
      <c r="C168" s="11" t="s">
        <v>45</v>
      </c>
      <c r="D168" s="11" t="s">
        <v>46</v>
      </c>
      <c r="E168" s="11" t="s">
        <v>9</v>
      </c>
      <c r="F168" s="12">
        <v>43900</v>
      </c>
      <c r="G168" s="12"/>
      <c r="H168" s="12">
        <v>100000</v>
      </c>
      <c r="I168" s="13"/>
    </row>
    <row r="169" spans="1:9" ht="18" customHeight="1" x14ac:dyDescent="0.3">
      <c r="A169" s="11" t="s">
        <v>47</v>
      </c>
      <c r="B169" s="11"/>
      <c r="C169" s="11" t="s">
        <v>48</v>
      </c>
      <c r="D169" s="11" t="s">
        <v>49</v>
      </c>
      <c r="E169" s="11" t="s">
        <v>9</v>
      </c>
      <c r="F169" s="12">
        <v>43900</v>
      </c>
      <c r="G169" s="12"/>
      <c r="H169" s="12">
        <v>100000</v>
      </c>
      <c r="I169" s="13"/>
    </row>
    <row r="170" spans="1:9" ht="18" customHeight="1" x14ac:dyDescent="0.3">
      <c r="A170" s="11" t="s">
        <v>50</v>
      </c>
      <c r="B170" s="11"/>
      <c r="C170" s="11" t="s">
        <v>51</v>
      </c>
      <c r="D170" s="11" t="s">
        <v>52</v>
      </c>
      <c r="E170" s="11" t="s">
        <v>9</v>
      </c>
      <c r="F170" s="12">
        <v>43900</v>
      </c>
      <c r="G170" s="12"/>
      <c r="H170" s="12">
        <v>100000</v>
      </c>
      <c r="I170" s="13"/>
    </row>
    <row r="171" spans="1:9" ht="18" customHeight="1" x14ac:dyDescent="0.3">
      <c r="A171" s="11" t="s">
        <v>53</v>
      </c>
      <c r="B171" s="11"/>
      <c r="C171" s="11" t="s">
        <v>54</v>
      </c>
      <c r="D171" s="11" t="s">
        <v>55</v>
      </c>
      <c r="E171" s="11" t="s">
        <v>9</v>
      </c>
      <c r="F171" s="12">
        <v>43900</v>
      </c>
      <c r="G171" s="12"/>
      <c r="H171" s="12">
        <v>100000</v>
      </c>
      <c r="I171" s="13"/>
    </row>
    <row r="172" spans="1:9" ht="18" customHeight="1" x14ac:dyDescent="0.3">
      <c r="A172" s="11" t="s">
        <v>56</v>
      </c>
      <c r="B172" s="11"/>
      <c r="C172" s="11" t="s">
        <v>57</v>
      </c>
      <c r="D172" s="11" t="s">
        <v>58</v>
      </c>
      <c r="E172" s="11" t="s">
        <v>9</v>
      </c>
      <c r="F172" s="12">
        <v>43900</v>
      </c>
      <c r="G172" s="12"/>
      <c r="H172" s="12">
        <v>150000</v>
      </c>
      <c r="I172" s="13"/>
    </row>
    <row r="173" spans="1:9" ht="18" customHeight="1" x14ac:dyDescent="0.3">
      <c r="A173" s="11" t="s">
        <v>59</v>
      </c>
      <c r="B173" s="11"/>
      <c r="C173" s="11" t="s">
        <v>60</v>
      </c>
      <c r="D173" s="11" t="s">
        <v>61</v>
      </c>
      <c r="E173" s="11" t="s">
        <v>9</v>
      </c>
      <c r="F173" s="12">
        <v>43900</v>
      </c>
      <c r="G173" s="12"/>
      <c r="H173" s="12">
        <v>100000</v>
      </c>
      <c r="I173" s="13"/>
    </row>
    <row r="174" spans="1:9" ht="18" customHeight="1" x14ac:dyDescent="0.3">
      <c r="A174" s="11" t="s">
        <v>62</v>
      </c>
      <c r="B174" s="11"/>
      <c r="C174" s="11" t="s">
        <v>63</v>
      </c>
      <c r="D174" s="11" t="s">
        <v>64</v>
      </c>
      <c r="E174" s="11" t="s">
        <v>9</v>
      </c>
      <c r="F174" s="12">
        <v>43900</v>
      </c>
      <c r="G174" s="12"/>
      <c r="H174" s="12">
        <v>100000</v>
      </c>
      <c r="I174" s="13"/>
    </row>
    <row r="175" spans="1:9" ht="18" customHeight="1" x14ac:dyDescent="0.3">
      <c r="A175" s="11" t="s">
        <v>65</v>
      </c>
      <c r="B175" s="11"/>
      <c r="C175" s="11" t="s">
        <v>66</v>
      </c>
      <c r="D175" s="11" t="s">
        <v>67</v>
      </c>
      <c r="E175" s="11" t="s">
        <v>9</v>
      </c>
      <c r="F175" s="12">
        <v>43900</v>
      </c>
      <c r="G175" s="12"/>
      <c r="H175" s="12">
        <v>150000</v>
      </c>
      <c r="I175" s="13"/>
    </row>
    <row r="176" spans="1:9" ht="18" customHeight="1" x14ac:dyDescent="0.3">
      <c r="A176" s="11" t="s">
        <v>68</v>
      </c>
      <c r="B176" s="11"/>
      <c r="C176" s="11" t="s">
        <v>69</v>
      </c>
      <c r="D176" s="11" t="s">
        <v>70</v>
      </c>
      <c r="E176" s="11" t="s">
        <v>9</v>
      </c>
      <c r="F176" s="12">
        <v>43900</v>
      </c>
      <c r="G176" s="12"/>
      <c r="H176" s="12">
        <v>100000</v>
      </c>
      <c r="I176" s="13"/>
    </row>
    <row r="177" spans="1:9" ht="18" customHeight="1" x14ac:dyDescent="0.3">
      <c r="A177" s="11" t="s">
        <v>71</v>
      </c>
      <c r="B177" s="11"/>
      <c r="C177" s="11" t="s">
        <v>72</v>
      </c>
      <c r="D177" s="11" t="s">
        <v>73</v>
      </c>
      <c r="E177" s="11" t="s">
        <v>9</v>
      </c>
      <c r="F177" s="12">
        <v>43900</v>
      </c>
      <c r="G177" s="12"/>
      <c r="H177" s="12">
        <v>100000</v>
      </c>
      <c r="I177" s="13"/>
    </row>
    <row r="178" spans="1:9" ht="18" customHeight="1" x14ac:dyDescent="0.3">
      <c r="A178" s="11" t="s">
        <v>74</v>
      </c>
      <c r="B178" s="11"/>
      <c r="C178" s="11" t="s">
        <v>75</v>
      </c>
      <c r="D178" s="11" t="s">
        <v>76</v>
      </c>
      <c r="E178" s="11" t="s">
        <v>9</v>
      </c>
      <c r="F178" s="12">
        <v>43900</v>
      </c>
      <c r="G178" s="12"/>
      <c r="H178" s="12">
        <v>100000</v>
      </c>
      <c r="I178" s="13"/>
    </row>
    <row r="179" spans="1:9" ht="18" customHeight="1" x14ac:dyDescent="0.3">
      <c r="A179" s="11" t="s">
        <v>77</v>
      </c>
      <c r="B179" s="11"/>
      <c r="C179" s="11" t="s">
        <v>60</v>
      </c>
      <c r="D179" s="11" t="s">
        <v>61</v>
      </c>
      <c r="E179" s="11" t="s">
        <v>9</v>
      </c>
      <c r="F179" s="12">
        <v>43900</v>
      </c>
      <c r="G179" s="12"/>
      <c r="H179" s="12">
        <v>100000</v>
      </c>
      <c r="I179" s="13"/>
    </row>
    <row r="180" spans="1:9" ht="18" customHeight="1" x14ac:dyDescent="0.3">
      <c r="A180" s="11" t="s">
        <v>78</v>
      </c>
      <c r="B180" s="11"/>
      <c r="C180" s="11" t="s">
        <v>79</v>
      </c>
      <c r="D180" s="11" t="s">
        <v>80</v>
      </c>
      <c r="E180" s="11" t="s">
        <v>9</v>
      </c>
      <c r="F180" s="12">
        <v>43900</v>
      </c>
      <c r="G180" s="12"/>
      <c r="H180" s="12">
        <v>100000</v>
      </c>
      <c r="I180" s="13"/>
    </row>
    <row r="181" spans="1:9" ht="18" customHeight="1" x14ac:dyDescent="0.3">
      <c r="A181" s="11"/>
      <c r="B181" s="11"/>
      <c r="C181" s="11"/>
      <c r="D181" s="1" t="s">
        <v>1420</v>
      </c>
      <c r="E181" s="11" t="s">
        <v>9</v>
      </c>
      <c r="F181" s="12"/>
      <c r="G181" s="12"/>
      <c r="H181" s="2">
        <v>150000</v>
      </c>
      <c r="I181" s="13"/>
    </row>
    <row r="182" spans="1:9" ht="18" customHeight="1" x14ac:dyDescent="0.3">
      <c r="A182" s="11"/>
      <c r="B182" s="11"/>
      <c r="C182" s="11"/>
      <c r="D182" s="1" t="s">
        <v>1421</v>
      </c>
      <c r="E182" s="11" t="s">
        <v>9</v>
      </c>
      <c r="F182" s="12"/>
      <c r="G182" s="12"/>
      <c r="H182" s="2">
        <v>100000</v>
      </c>
      <c r="I182" s="13"/>
    </row>
    <row r="183" spans="1:9" ht="18" customHeight="1" x14ac:dyDescent="0.3">
      <c r="A183" s="11"/>
      <c r="B183" s="11"/>
      <c r="C183" s="11"/>
      <c r="D183" s="1" t="s">
        <v>1422</v>
      </c>
      <c r="E183" s="11" t="s">
        <v>9</v>
      </c>
      <c r="F183" s="12"/>
      <c r="G183" s="12"/>
      <c r="H183" s="2">
        <v>150000</v>
      </c>
      <c r="I183" s="13"/>
    </row>
    <row r="184" spans="1:9" ht="18" customHeight="1" x14ac:dyDescent="0.3">
      <c r="A184" s="11"/>
      <c r="B184" s="11"/>
      <c r="C184" s="11"/>
      <c r="D184" s="1" t="s">
        <v>1423</v>
      </c>
      <c r="E184" s="11" t="s">
        <v>9</v>
      </c>
      <c r="F184" s="12"/>
      <c r="G184" s="12"/>
      <c r="H184" s="2">
        <v>100000</v>
      </c>
      <c r="I184" s="13"/>
    </row>
    <row r="185" spans="1:9" ht="18" customHeight="1" x14ac:dyDescent="0.3">
      <c r="A185" s="11"/>
      <c r="B185" s="11"/>
      <c r="C185" s="11"/>
      <c r="D185" s="1" t="s">
        <v>1424</v>
      </c>
      <c r="E185" s="11" t="s">
        <v>9</v>
      </c>
      <c r="F185" s="12"/>
      <c r="G185" s="12"/>
      <c r="H185" s="2">
        <v>200000</v>
      </c>
      <c r="I185" s="13"/>
    </row>
    <row r="186" spans="1:9" ht="18" customHeight="1" x14ac:dyDescent="0.3">
      <c r="A186" s="11"/>
      <c r="B186" s="11"/>
      <c r="C186" s="11"/>
      <c r="D186" s="1" t="s">
        <v>1425</v>
      </c>
      <c r="E186" s="11" t="s">
        <v>9</v>
      </c>
      <c r="F186" s="12"/>
      <c r="G186" s="12"/>
      <c r="H186" s="2">
        <v>150000</v>
      </c>
      <c r="I186" s="13"/>
    </row>
    <row r="187" spans="1:9" ht="18" customHeight="1" x14ac:dyDescent="0.3">
      <c r="A187" s="11"/>
      <c r="B187" s="11"/>
      <c r="C187" s="11"/>
      <c r="D187" s="1" t="s">
        <v>1426</v>
      </c>
      <c r="E187" s="11" t="s">
        <v>9</v>
      </c>
      <c r="F187" s="12"/>
      <c r="G187" s="12"/>
      <c r="H187" s="2">
        <v>400000</v>
      </c>
      <c r="I187" s="13"/>
    </row>
    <row r="188" spans="1:9" ht="18" customHeight="1" x14ac:dyDescent="0.3">
      <c r="A188" s="11"/>
      <c r="B188" s="11"/>
      <c r="C188" s="11"/>
      <c r="D188" s="1" t="s">
        <v>1427</v>
      </c>
      <c r="E188" s="11" t="s">
        <v>9</v>
      </c>
      <c r="F188" s="12"/>
      <c r="G188" s="12"/>
      <c r="H188" s="2">
        <v>400000</v>
      </c>
      <c r="I188" s="13"/>
    </row>
    <row r="189" spans="1:9" ht="18" customHeight="1" x14ac:dyDescent="0.3">
      <c r="A189" s="11"/>
      <c r="B189" s="11"/>
      <c r="C189" s="11"/>
      <c r="D189" s="1" t="s">
        <v>1428</v>
      </c>
      <c r="E189" s="11" t="s">
        <v>9</v>
      </c>
      <c r="F189" s="12"/>
      <c r="G189" s="12"/>
      <c r="H189" s="2">
        <v>400000</v>
      </c>
      <c r="I189" s="13"/>
    </row>
    <row r="190" spans="1:9" ht="18" customHeight="1" x14ac:dyDescent="0.3">
      <c r="A190" s="11"/>
      <c r="B190" s="11"/>
      <c r="C190" s="11"/>
      <c r="D190" s="1" t="s">
        <v>1429</v>
      </c>
      <c r="E190" s="11" t="s">
        <v>9</v>
      </c>
      <c r="F190" s="12"/>
      <c r="G190" s="12"/>
      <c r="H190" s="2">
        <v>400000</v>
      </c>
      <c r="I190" s="13"/>
    </row>
    <row r="191" spans="1:9" ht="18" customHeight="1" x14ac:dyDescent="0.3">
      <c r="A191" s="11"/>
      <c r="B191" s="11"/>
      <c r="C191" s="11"/>
      <c r="D191" s="1" t="s">
        <v>1430</v>
      </c>
      <c r="E191" s="11" t="s">
        <v>9</v>
      </c>
      <c r="F191" s="12"/>
      <c r="G191" s="12"/>
      <c r="H191" s="2">
        <v>150000</v>
      </c>
      <c r="I191" s="13"/>
    </row>
    <row r="192" spans="1:9" ht="18" customHeight="1" x14ac:dyDescent="0.3">
      <c r="A192" s="11"/>
      <c r="B192" s="11"/>
      <c r="C192" s="11"/>
      <c r="D192" s="1" t="s">
        <v>1431</v>
      </c>
      <c r="E192" s="11" t="s">
        <v>9</v>
      </c>
      <c r="F192" s="12"/>
      <c r="G192" s="12"/>
      <c r="H192" s="2">
        <v>100000</v>
      </c>
      <c r="I192" s="13"/>
    </row>
    <row r="193" spans="1:9" ht="18" customHeight="1" x14ac:dyDescent="0.3">
      <c r="A193" s="11"/>
      <c r="B193" s="11"/>
      <c r="C193" s="11"/>
      <c r="D193" s="1" t="s">
        <v>1432</v>
      </c>
      <c r="E193" s="11" t="s">
        <v>9</v>
      </c>
      <c r="F193" s="12"/>
      <c r="G193" s="12"/>
      <c r="H193" s="2">
        <v>150000</v>
      </c>
      <c r="I193" s="13"/>
    </row>
    <row r="194" spans="1:9" ht="18" customHeight="1" x14ac:dyDescent="0.3">
      <c r="A194" s="11"/>
      <c r="B194" s="11"/>
      <c r="C194" s="11"/>
      <c r="D194" s="1" t="s">
        <v>1433</v>
      </c>
      <c r="E194" s="11" t="s">
        <v>9</v>
      </c>
      <c r="F194" s="12"/>
      <c r="G194" s="12"/>
      <c r="H194" s="2">
        <v>150000</v>
      </c>
      <c r="I194" s="13"/>
    </row>
    <row r="195" spans="1:9" ht="18" customHeight="1" x14ac:dyDescent="0.3">
      <c r="A195" s="11"/>
      <c r="B195" s="11"/>
      <c r="C195" s="11"/>
      <c r="D195" s="1" t="s">
        <v>1434</v>
      </c>
      <c r="E195" s="11" t="s">
        <v>9</v>
      </c>
      <c r="F195" s="12"/>
      <c r="G195" s="12"/>
      <c r="H195" s="2">
        <v>150000</v>
      </c>
      <c r="I195" s="13"/>
    </row>
    <row r="196" spans="1:9" ht="18" customHeight="1" x14ac:dyDescent="0.3">
      <c r="A196" s="11"/>
      <c r="B196" s="11"/>
      <c r="C196" s="11"/>
      <c r="D196" s="1" t="s">
        <v>1435</v>
      </c>
      <c r="E196" s="11" t="s">
        <v>9</v>
      </c>
      <c r="F196" s="12"/>
      <c r="G196" s="12"/>
      <c r="H196" s="2">
        <v>200000</v>
      </c>
      <c r="I196" s="13"/>
    </row>
    <row r="197" spans="1:9" ht="18" customHeight="1" x14ac:dyDescent="0.3">
      <c r="A197" s="11"/>
      <c r="B197" s="11"/>
      <c r="C197" s="11"/>
      <c r="D197" s="1" t="s">
        <v>1436</v>
      </c>
      <c r="E197" s="11" t="s">
        <v>9</v>
      </c>
      <c r="F197" s="12"/>
      <c r="G197" s="12"/>
      <c r="H197" s="2">
        <v>150000</v>
      </c>
      <c r="I197" s="13"/>
    </row>
    <row r="198" spans="1:9" ht="18" customHeight="1" x14ac:dyDescent="0.3">
      <c r="A198" s="11"/>
      <c r="B198" s="11"/>
      <c r="C198" s="11"/>
      <c r="D198" s="1" t="s">
        <v>1437</v>
      </c>
      <c r="E198" s="11" t="s">
        <v>9</v>
      </c>
      <c r="F198" s="12"/>
      <c r="G198" s="12"/>
      <c r="H198" s="2">
        <v>100000</v>
      </c>
      <c r="I198" s="13"/>
    </row>
    <row r="199" spans="1:9" ht="18" customHeight="1" x14ac:dyDescent="0.3">
      <c r="A199" s="11"/>
      <c r="B199" s="11"/>
      <c r="C199" s="11"/>
      <c r="D199" s="1" t="s">
        <v>1438</v>
      </c>
      <c r="E199" s="11" t="s">
        <v>9</v>
      </c>
      <c r="F199" s="12"/>
      <c r="G199" s="12"/>
      <c r="H199" s="2">
        <v>200000</v>
      </c>
      <c r="I199" s="13"/>
    </row>
    <row r="200" spans="1:9" ht="18" customHeight="1" x14ac:dyDescent="0.3">
      <c r="A200" s="11"/>
      <c r="B200" s="11"/>
      <c r="C200" s="11"/>
      <c r="D200" s="1" t="s">
        <v>1439</v>
      </c>
      <c r="E200" s="11" t="s">
        <v>9</v>
      </c>
      <c r="F200" s="12"/>
      <c r="G200" s="12"/>
      <c r="H200" s="2">
        <v>150000</v>
      </c>
      <c r="I200" s="13"/>
    </row>
    <row r="201" spans="1:9" ht="18" customHeight="1" x14ac:dyDescent="0.3">
      <c r="A201" s="11"/>
      <c r="B201" s="11"/>
      <c r="C201" s="11"/>
      <c r="D201" s="1" t="s">
        <v>1440</v>
      </c>
      <c r="E201" s="11" t="s">
        <v>9</v>
      </c>
      <c r="F201" s="12"/>
      <c r="G201" s="12"/>
      <c r="H201" s="2">
        <v>400000</v>
      </c>
      <c r="I201" s="13"/>
    </row>
    <row r="202" spans="1:9" ht="18" customHeight="1" x14ac:dyDescent="0.3">
      <c r="A202" s="11"/>
      <c r="B202" s="11"/>
      <c r="C202" s="11"/>
      <c r="D202" s="1" t="s">
        <v>1441</v>
      </c>
      <c r="E202" s="11" t="s">
        <v>9</v>
      </c>
      <c r="F202" s="12"/>
      <c r="G202" s="12"/>
      <c r="H202" s="2">
        <v>150000</v>
      </c>
      <c r="I202" s="13"/>
    </row>
    <row r="203" spans="1:9" ht="18" customHeight="1" x14ac:dyDescent="0.3">
      <c r="A203" s="11"/>
      <c r="B203" s="11"/>
      <c r="C203" s="11"/>
      <c r="D203" s="1" t="s">
        <v>1442</v>
      </c>
      <c r="E203" s="11" t="s">
        <v>9</v>
      </c>
      <c r="F203" s="12"/>
      <c r="G203" s="12"/>
      <c r="H203" s="2">
        <v>100000</v>
      </c>
      <c r="I203" s="13"/>
    </row>
    <row r="204" spans="1:9" ht="18" customHeight="1" x14ac:dyDescent="0.3">
      <c r="A204" s="11"/>
      <c r="B204" s="11"/>
      <c r="C204" s="11"/>
      <c r="D204" s="1" t="s">
        <v>1443</v>
      </c>
      <c r="E204" s="11" t="s">
        <v>9</v>
      </c>
      <c r="F204" s="12"/>
      <c r="G204" s="12"/>
      <c r="H204" s="2">
        <v>150000</v>
      </c>
      <c r="I204" s="13"/>
    </row>
    <row r="205" spans="1:9" ht="18" customHeight="1" x14ac:dyDescent="0.3">
      <c r="A205" s="11"/>
      <c r="B205" s="11"/>
      <c r="C205" s="11"/>
      <c r="D205" s="1" t="s">
        <v>1444</v>
      </c>
      <c r="E205" s="11" t="s">
        <v>9</v>
      </c>
      <c r="F205" s="12"/>
      <c r="G205" s="12"/>
      <c r="H205" s="2">
        <v>100000</v>
      </c>
      <c r="I205" s="13"/>
    </row>
    <row r="206" spans="1:9" ht="18" customHeight="1" x14ac:dyDescent="0.3">
      <c r="A206" s="11"/>
      <c r="B206" s="11"/>
      <c r="C206" s="11"/>
      <c r="D206" s="1" t="s">
        <v>1445</v>
      </c>
      <c r="E206" s="11" t="s">
        <v>9</v>
      </c>
      <c r="F206" s="12"/>
      <c r="G206" s="12"/>
      <c r="H206" s="2">
        <v>150000</v>
      </c>
      <c r="I206" s="13"/>
    </row>
    <row r="207" spans="1:9" ht="18" customHeight="1" x14ac:dyDescent="0.3">
      <c r="A207" s="11"/>
      <c r="B207" s="11"/>
      <c r="C207" s="11"/>
      <c r="D207" s="1" t="s">
        <v>1446</v>
      </c>
      <c r="E207" s="11" t="s">
        <v>9</v>
      </c>
      <c r="F207" s="12"/>
      <c r="G207" s="12"/>
      <c r="H207" s="2">
        <v>100000</v>
      </c>
      <c r="I207" s="13"/>
    </row>
    <row r="208" spans="1:9" ht="18" customHeight="1" x14ac:dyDescent="0.3">
      <c r="A208" s="11"/>
      <c r="B208" s="11"/>
      <c r="C208" s="11"/>
      <c r="D208" s="1" t="s">
        <v>1447</v>
      </c>
      <c r="E208" s="11" t="s">
        <v>9</v>
      </c>
      <c r="F208" s="12"/>
      <c r="G208" s="12"/>
      <c r="H208" s="2">
        <v>150000</v>
      </c>
      <c r="I208" s="13"/>
    </row>
    <row r="209" spans="1:9" ht="18" customHeight="1" x14ac:dyDescent="0.3">
      <c r="A209" s="11"/>
      <c r="B209" s="11"/>
      <c r="C209" s="11"/>
      <c r="D209" s="1" t="s">
        <v>1448</v>
      </c>
      <c r="E209" s="11" t="s">
        <v>9</v>
      </c>
      <c r="F209" s="12"/>
      <c r="G209" s="12"/>
      <c r="H209" s="2">
        <v>100000</v>
      </c>
      <c r="I209" s="13"/>
    </row>
    <row r="210" spans="1:9" ht="18" customHeight="1" x14ac:dyDescent="0.3">
      <c r="A210" s="11"/>
      <c r="B210" s="11"/>
      <c r="C210" s="11"/>
      <c r="D210" s="1" t="s">
        <v>1449</v>
      </c>
      <c r="E210" s="11" t="s">
        <v>9</v>
      </c>
      <c r="F210" s="12"/>
      <c r="G210" s="12"/>
      <c r="H210" s="2">
        <v>150000</v>
      </c>
      <c r="I210" s="13"/>
    </row>
    <row r="211" spans="1:9" ht="18" customHeight="1" x14ac:dyDescent="0.3">
      <c r="A211" s="11"/>
      <c r="B211" s="11"/>
      <c r="C211" s="11"/>
      <c r="D211" s="1" t="s">
        <v>1450</v>
      </c>
      <c r="E211" s="11" t="s">
        <v>9</v>
      </c>
      <c r="F211" s="12"/>
      <c r="G211" s="12"/>
      <c r="H211" s="2">
        <v>100000</v>
      </c>
      <c r="I211" s="13"/>
    </row>
    <row r="212" spans="1:9" ht="18" customHeight="1" x14ac:dyDescent="0.3">
      <c r="A212" s="8" t="s">
        <v>81</v>
      </c>
      <c r="B212" s="9" t="s">
        <v>82</v>
      </c>
      <c r="C212" s="9"/>
      <c r="D212" s="9"/>
      <c r="E212" s="9"/>
      <c r="F212" s="9"/>
      <c r="G212" s="9"/>
      <c r="H212" s="9"/>
      <c r="I212" s="10"/>
    </row>
    <row r="213" spans="1:9" ht="18" customHeight="1" x14ac:dyDescent="0.3">
      <c r="A213" s="11" t="s">
        <v>83</v>
      </c>
      <c r="B213" s="11"/>
      <c r="C213" s="11" t="s">
        <v>84</v>
      </c>
      <c r="D213" s="11" t="s">
        <v>85</v>
      </c>
      <c r="E213" s="11" t="s">
        <v>9</v>
      </c>
      <c r="F213" s="12">
        <v>65400</v>
      </c>
      <c r="G213" s="12"/>
      <c r="H213" s="12">
        <v>150000</v>
      </c>
      <c r="I213" s="13"/>
    </row>
    <row r="214" spans="1:9" ht="18" customHeight="1" x14ac:dyDescent="0.3">
      <c r="A214" s="11" t="s">
        <v>86</v>
      </c>
      <c r="B214" s="11"/>
      <c r="C214" s="11" t="s">
        <v>87</v>
      </c>
      <c r="D214" s="11" t="s">
        <v>88</v>
      </c>
      <c r="E214" s="11" t="s">
        <v>9</v>
      </c>
      <c r="F214" s="12">
        <v>97200</v>
      </c>
      <c r="G214" s="12"/>
      <c r="H214" s="12">
        <v>150000</v>
      </c>
      <c r="I214" s="13"/>
    </row>
    <row r="215" spans="1:9" ht="18" customHeight="1" x14ac:dyDescent="0.3">
      <c r="A215" s="11" t="s">
        <v>89</v>
      </c>
      <c r="B215" s="11"/>
      <c r="C215" s="11" t="s">
        <v>90</v>
      </c>
      <c r="D215" s="11" t="s">
        <v>91</v>
      </c>
      <c r="E215" s="11" t="s">
        <v>9</v>
      </c>
      <c r="F215" s="12">
        <v>65400</v>
      </c>
      <c r="G215" s="12"/>
      <c r="H215" s="12">
        <v>100000</v>
      </c>
      <c r="I215" s="13"/>
    </row>
    <row r="216" spans="1:9" ht="18" customHeight="1" x14ac:dyDescent="0.3">
      <c r="A216" s="11" t="s">
        <v>92</v>
      </c>
      <c r="B216" s="11"/>
      <c r="C216" s="11" t="s">
        <v>93</v>
      </c>
      <c r="D216" s="11" t="s">
        <v>94</v>
      </c>
      <c r="E216" s="11" t="s">
        <v>9</v>
      </c>
      <c r="F216" s="12">
        <v>65400</v>
      </c>
      <c r="G216" s="12"/>
      <c r="H216" s="12">
        <v>100000</v>
      </c>
      <c r="I216" s="13"/>
    </row>
    <row r="217" spans="1:9" ht="18" customHeight="1" x14ac:dyDescent="0.3">
      <c r="A217" s="11" t="s">
        <v>95</v>
      </c>
      <c r="B217" s="11"/>
      <c r="C217" s="11" t="s">
        <v>96</v>
      </c>
      <c r="D217" s="11" t="s">
        <v>97</v>
      </c>
      <c r="E217" s="11" t="s">
        <v>9</v>
      </c>
      <c r="F217" s="12">
        <v>65400</v>
      </c>
      <c r="G217" s="12"/>
      <c r="H217" s="12">
        <v>100000</v>
      </c>
      <c r="I217" s="13"/>
    </row>
    <row r="218" spans="1:9" ht="18" customHeight="1" x14ac:dyDescent="0.3">
      <c r="A218" s="11" t="s">
        <v>98</v>
      </c>
      <c r="B218" s="11"/>
      <c r="C218" s="11" t="s">
        <v>99</v>
      </c>
      <c r="D218" s="11" t="s">
        <v>100</v>
      </c>
      <c r="E218" s="11" t="s">
        <v>9</v>
      </c>
      <c r="F218" s="12">
        <v>65400</v>
      </c>
      <c r="G218" s="12"/>
      <c r="H218" s="12">
        <v>100000</v>
      </c>
      <c r="I218" s="13"/>
    </row>
    <row r="219" spans="1:9" ht="18" customHeight="1" x14ac:dyDescent="0.3">
      <c r="A219" s="11" t="s">
        <v>101</v>
      </c>
      <c r="B219" s="11"/>
      <c r="C219" s="11" t="s">
        <v>102</v>
      </c>
      <c r="D219" s="11" t="s">
        <v>103</v>
      </c>
      <c r="E219" s="11" t="s">
        <v>9</v>
      </c>
      <c r="F219" s="12">
        <v>65400</v>
      </c>
      <c r="G219" s="12"/>
      <c r="H219" s="12">
        <v>100000</v>
      </c>
      <c r="I219" s="13"/>
    </row>
    <row r="220" spans="1:9" ht="18" customHeight="1" x14ac:dyDescent="0.3">
      <c r="A220" s="11" t="s">
        <v>104</v>
      </c>
      <c r="B220" s="11"/>
      <c r="C220" s="11" t="s">
        <v>105</v>
      </c>
      <c r="D220" s="11" t="s">
        <v>106</v>
      </c>
      <c r="E220" s="11" t="s">
        <v>9</v>
      </c>
      <c r="F220" s="12">
        <v>65400</v>
      </c>
      <c r="G220" s="12"/>
      <c r="H220" s="12">
        <v>100000</v>
      </c>
      <c r="I220" s="13"/>
    </row>
    <row r="221" spans="1:9" ht="18" customHeight="1" x14ac:dyDescent="0.3">
      <c r="A221" s="11" t="s">
        <v>107</v>
      </c>
      <c r="B221" s="11"/>
      <c r="C221" s="11" t="s">
        <v>108</v>
      </c>
      <c r="D221" s="11" t="s">
        <v>109</v>
      </c>
      <c r="E221" s="11" t="s">
        <v>9</v>
      </c>
      <c r="F221" s="12">
        <v>65400</v>
      </c>
      <c r="G221" s="12"/>
      <c r="H221" s="12">
        <v>100000</v>
      </c>
      <c r="I221" s="13"/>
    </row>
    <row r="222" spans="1:9" ht="18" customHeight="1" x14ac:dyDescent="0.3">
      <c r="A222" s="11" t="s">
        <v>110</v>
      </c>
      <c r="B222" s="11"/>
      <c r="C222" s="11" t="s">
        <v>111</v>
      </c>
      <c r="D222" s="11" t="s">
        <v>112</v>
      </c>
      <c r="E222" s="11" t="s">
        <v>9</v>
      </c>
      <c r="F222" s="12">
        <v>65400</v>
      </c>
      <c r="G222" s="12"/>
      <c r="H222" s="12">
        <v>100000</v>
      </c>
      <c r="I222" s="13"/>
    </row>
    <row r="223" spans="1:9" ht="18" customHeight="1" x14ac:dyDescent="0.3">
      <c r="A223" s="11" t="s">
        <v>113</v>
      </c>
      <c r="B223" s="11"/>
      <c r="C223" s="11" t="s">
        <v>114</v>
      </c>
      <c r="D223" s="11" t="s">
        <v>115</v>
      </c>
      <c r="E223" s="11" t="s">
        <v>9</v>
      </c>
      <c r="F223" s="12">
        <v>65400</v>
      </c>
      <c r="G223" s="12"/>
      <c r="H223" s="12">
        <v>100000</v>
      </c>
      <c r="I223" s="13"/>
    </row>
    <row r="224" spans="1:9" ht="18" customHeight="1" x14ac:dyDescent="0.3">
      <c r="A224" s="11" t="s">
        <v>116</v>
      </c>
      <c r="B224" s="11"/>
      <c r="C224" s="11" t="s">
        <v>117</v>
      </c>
      <c r="D224" s="11" t="s">
        <v>118</v>
      </c>
      <c r="E224" s="11" t="s">
        <v>9</v>
      </c>
      <c r="F224" s="12">
        <v>65400</v>
      </c>
      <c r="G224" s="12"/>
      <c r="H224" s="12">
        <v>100000</v>
      </c>
      <c r="I224" s="13"/>
    </row>
    <row r="225" spans="1:9" ht="18" customHeight="1" x14ac:dyDescent="0.3">
      <c r="A225" s="11" t="s">
        <v>119</v>
      </c>
      <c r="B225" s="11"/>
      <c r="C225" s="11" t="s">
        <v>120</v>
      </c>
      <c r="D225" s="11" t="s">
        <v>121</v>
      </c>
      <c r="E225" s="11" t="s">
        <v>9</v>
      </c>
      <c r="F225" s="12">
        <v>65400</v>
      </c>
      <c r="G225" s="12"/>
      <c r="H225" s="12">
        <v>100000</v>
      </c>
      <c r="I225" s="13"/>
    </row>
    <row r="226" spans="1:9" ht="18" customHeight="1" x14ac:dyDescent="0.3">
      <c r="A226" s="11" t="s">
        <v>122</v>
      </c>
      <c r="B226" s="11"/>
      <c r="C226" s="11" t="s">
        <v>123</v>
      </c>
      <c r="D226" s="11" t="s">
        <v>124</v>
      </c>
      <c r="E226" s="11" t="s">
        <v>9</v>
      </c>
      <c r="F226" s="12">
        <v>65400</v>
      </c>
      <c r="G226" s="12"/>
      <c r="H226" s="12">
        <v>100000</v>
      </c>
      <c r="I226" s="13"/>
    </row>
    <row r="227" spans="1:9" ht="18" customHeight="1" x14ac:dyDescent="0.3">
      <c r="A227" s="11" t="s">
        <v>125</v>
      </c>
      <c r="B227" s="11"/>
      <c r="C227" s="11" t="s">
        <v>126</v>
      </c>
      <c r="D227" s="11" t="s">
        <v>127</v>
      </c>
      <c r="E227" s="11" t="s">
        <v>9</v>
      </c>
      <c r="F227" s="12">
        <v>65400</v>
      </c>
      <c r="G227" s="12"/>
      <c r="H227" s="12">
        <v>100000</v>
      </c>
      <c r="I227" s="13"/>
    </row>
    <row r="228" spans="1:9" ht="18" customHeight="1" x14ac:dyDescent="0.3">
      <c r="A228" s="11" t="s">
        <v>128</v>
      </c>
      <c r="B228" s="11"/>
      <c r="C228" s="11" t="s">
        <v>129</v>
      </c>
      <c r="D228" s="11" t="s">
        <v>130</v>
      </c>
      <c r="E228" s="11" t="s">
        <v>9</v>
      </c>
      <c r="F228" s="12">
        <v>65400</v>
      </c>
      <c r="G228" s="12"/>
      <c r="H228" s="12">
        <v>100000</v>
      </c>
      <c r="I228" s="13"/>
    </row>
    <row r="229" spans="1:9" ht="18" customHeight="1" x14ac:dyDescent="0.3">
      <c r="A229" s="11" t="s">
        <v>131</v>
      </c>
      <c r="B229" s="11"/>
      <c r="C229" s="11" t="s">
        <v>132</v>
      </c>
      <c r="D229" s="11" t="s">
        <v>133</v>
      </c>
      <c r="E229" s="11" t="s">
        <v>9</v>
      </c>
      <c r="F229" s="12">
        <v>65400</v>
      </c>
      <c r="G229" s="12"/>
      <c r="H229" s="12">
        <v>100000</v>
      </c>
      <c r="I229" s="13"/>
    </row>
    <row r="230" spans="1:9" ht="18" customHeight="1" x14ac:dyDescent="0.3">
      <c r="A230" s="11" t="s">
        <v>134</v>
      </c>
      <c r="B230" s="11"/>
      <c r="C230" s="11" t="s">
        <v>135</v>
      </c>
      <c r="D230" s="11" t="s">
        <v>136</v>
      </c>
      <c r="E230" s="11" t="s">
        <v>9</v>
      </c>
      <c r="F230" s="12">
        <v>65400</v>
      </c>
      <c r="G230" s="12"/>
      <c r="H230" s="12">
        <v>100000</v>
      </c>
      <c r="I230" s="13"/>
    </row>
    <row r="231" spans="1:9" ht="18" customHeight="1" x14ac:dyDescent="0.3">
      <c r="A231" s="11" t="s">
        <v>137</v>
      </c>
      <c r="B231" s="11"/>
      <c r="C231" s="11" t="s">
        <v>138</v>
      </c>
      <c r="D231" s="11" t="s">
        <v>139</v>
      </c>
      <c r="E231" s="11" t="s">
        <v>9</v>
      </c>
      <c r="F231" s="12">
        <v>65400</v>
      </c>
      <c r="G231" s="12"/>
      <c r="H231" s="12">
        <v>100000</v>
      </c>
      <c r="I231" s="13"/>
    </row>
    <row r="232" spans="1:9" ht="18" customHeight="1" x14ac:dyDescent="0.3">
      <c r="A232" s="11" t="s">
        <v>140</v>
      </c>
      <c r="B232" s="11"/>
      <c r="C232" s="11" t="s">
        <v>141</v>
      </c>
      <c r="D232" s="11" t="s">
        <v>142</v>
      </c>
      <c r="E232" s="11" t="s">
        <v>9</v>
      </c>
      <c r="F232" s="12">
        <v>65400</v>
      </c>
      <c r="G232" s="12"/>
      <c r="H232" s="12">
        <v>100000</v>
      </c>
      <c r="I232" s="13"/>
    </row>
    <row r="233" spans="1:9" ht="18" customHeight="1" x14ac:dyDescent="0.3">
      <c r="A233" s="11" t="s">
        <v>143</v>
      </c>
      <c r="B233" s="11"/>
      <c r="C233" s="11" t="s">
        <v>144</v>
      </c>
      <c r="D233" s="11" t="s">
        <v>145</v>
      </c>
      <c r="E233" s="11" t="s">
        <v>9</v>
      </c>
      <c r="F233" s="12">
        <v>65400</v>
      </c>
      <c r="G233" s="12"/>
      <c r="H233" s="12">
        <v>100000</v>
      </c>
      <c r="I233" s="13"/>
    </row>
    <row r="234" spans="1:9" ht="18" customHeight="1" x14ac:dyDescent="0.3">
      <c r="A234" s="11" t="s">
        <v>146</v>
      </c>
      <c r="B234" s="11"/>
      <c r="C234" s="11" t="s">
        <v>147</v>
      </c>
      <c r="D234" s="11" t="s">
        <v>148</v>
      </c>
      <c r="E234" s="11" t="s">
        <v>9</v>
      </c>
      <c r="F234" s="12">
        <v>65400</v>
      </c>
      <c r="G234" s="12"/>
      <c r="H234" s="12">
        <v>100000</v>
      </c>
      <c r="I234" s="13"/>
    </row>
    <row r="235" spans="1:9" ht="18" customHeight="1" x14ac:dyDescent="0.3">
      <c r="A235" s="11" t="s">
        <v>149</v>
      </c>
      <c r="B235" s="11"/>
      <c r="C235" s="11" t="s">
        <v>150</v>
      </c>
      <c r="D235" s="11" t="s">
        <v>151</v>
      </c>
      <c r="E235" s="11" t="s">
        <v>9</v>
      </c>
      <c r="F235" s="12">
        <v>65400</v>
      </c>
      <c r="G235" s="12"/>
      <c r="H235" s="12">
        <v>100000</v>
      </c>
      <c r="I235" s="13"/>
    </row>
    <row r="236" spans="1:9" ht="18" customHeight="1" x14ac:dyDescent="0.3">
      <c r="A236" s="11" t="s">
        <v>152</v>
      </c>
      <c r="B236" s="11"/>
      <c r="C236" s="11" t="s">
        <v>153</v>
      </c>
      <c r="D236" s="11" t="s">
        <v>154</v>
      </c>
      <c r="E236" s="11" t="s">
        <v>9</v>
      </c>
      <c r="F236" s="12">
        <v>65400</v>
      </c>
      <c r="G236" s="12"/>
      <c r="H236" s="12">
        <v>100000</v>
      </c>
      <c r="I236" s="13"/>
    </row>
    <row r="237" spans="1:9" ht="18" customHeight="1" x14ac:dyDescent="0.3">
      <c r="A237" s="11" t="s">
        <v>155</v>
      </c>
      <c r="B237" s="11"/>
      <c r="C237" s="11" t="s">
        <v>156</v>
      </c>
      <c r="D237" s="11" t="s">
        <v>157</v>
      </c>
      <c r="E237" s="11" t="s">
        <v>9</v>
      </c>
      <c r="F237" s="12">
        <v>65400</v>
      </c>
      <c r="G237" s="12"/>
      <c r="H237" s="12">
        <v>100000</v>
      </c>
      <c r="I237" s="13"/>
    </row>
    <row r="238" spans="1:9" ht="18" customHeight="1" x14ac:dyDescent="0.3">
      <c r="A238" s="11" t="s">
        <v>158</v>
      </c>
      <c r="B238" s="11"/>
      <c r="C238" s="11" t="s">
        <v>159</v>
      </c>
      <c r="D238" s="11" t="s">
        <v>160</v>
      </c>
      <c r="E238" s="11" t="s">
        <v>9</v>
      </c>
      <c r="F238" s="12">
        <v>65400</v>
      </c>
      <c r="G238" s="12"/>
      <c r="H238" s="12">
        <v>100000</v>
      </c>
      <c r="I238" s="13"/>
    </row>
    <row r="239" spans="1:9" ht="18" customHeight="1" x14ac:dyDescent="0.3">
      <c r="A239" s="11" t="s">
        <v>161</v>
      </c>
      <c r="B239" s="11"/>
      <c r="C239" s="11" t="s">
        <v>162</v>
      </c>
      <c r="D239" s="11" t="s">
        <v>163</v>
      </c>
      <c r="E239" s="11" t="s">
        <v>9</v>
      </c>
      <c r="F239" s="12">
        <v>65400</v>
      </c>
      <c r="G239" s="12"/>
      <c r="H239" s="12">
        <v>100000</v>
      </c>
      <c r="I239" s="13"/>
    </row>
    <row r="240" spans="1:9" ht="18" customHeight="1" x14ac:dyDescent="0.3">
      <c r="A240" s="11" t="s">
        <v>164</v>
      </c>
      <c r="B240" s="11"/>
      <c r="C240" s="11" t="s">
        <v>165</v>
      </c>
      <c r="D240" s="11" t="s">
        <v>166</v>
      </c>
      <c r="E240" s="11" t="s">
        <v>9</v>
      </c>
      <c r="F240" s="12">
        <v>65400</v>
      </c>
      <c r="G240" s="12"/>
      <c r="H240" s="12">
        <v>100000</v>
      </c>
      <c r="I240" s="13"/>
    </row>
    <row r="241" spans="1:9" ht="18" customHeight="1" x14ac:dyDescent="0.3">
      <c r="A241" s="11" t="s">
        <v>167</v>
      </c>
      <c r="B241" s="11"/>
      <c r="C241" s="11" t="s">
        <v>168</v>
      </c>
      <c r="D241" s="11" t="s">
        <v>169</v>
      </c>
      <c r="E241" s="11" t="s">
        <v>9</v>
      </c>
      <c r="F241" s="12">
        <v>65400</v>
      </c>
      <c r="G241" s="12"/>
      <c r="H241" s="12">
        <v>100000</v>
      </c>
      <c r="I241" s="13"/>
    </row>
    <row r="242" spans="1:9" ht="18" customHeight="1" x14ac:dyDescent="0.3">
      <c r="A242" s="11" t="s">
        <v>170</v>
      </c>
      <c r="B242" s="11"/>
      <c r="C242" s="11" t="s">
        <v>171</v>
      </c>
      <c r="D242" s="11" t="s">
        <v>172</v>
      </c>
      <c r="E242" s="11" t="s">
        <v>9</v>
      </c>
      <c r="F242" s="12">
        <v>65400</v>
      </c>
      <c r="G242" s="12"/>
      <c r="H242" s="12">
        <v>100000</v>
      </c>
      <c r="I242" s="13"/>
    </row>
    <row r="243" spans="1:9" ht="18" customHeight="1" x14ac:dyDescent="0.3">
      <c r="A243" s="11" t="s">
        <v>173</v>
      </c>
      <c r="B243" s="11"/>
      <c r="C243" s="11" t="s">
        <v>174</v>
      </c>
      <c r="D243" s="11" t="s">
        <v>175</v>
      </c>
      <c r="E243" s="11" t="s">
        <v>9</v>
      </c>
      <c r="F243" s="12">
        <v>65400</v>
      </c>
      <c r="G243" s="12"/>
      <c r="H243" s="12">
        <v>100000</v>
      </c>
      <c r="I243" s="13"/>
    </row>
    <row r="244" spans="1:9" ht="18" customHeight="1" x14ac:dyDescent="0.3">
      <c r="A244" s="11" t="s">
        <v>176</v>
      </c>
      <c r="B244" s="11"/>
      <c r="C244" s="11" t="s">
        <v>177</v>
      </c>
      <c r="D244" s="11" t="s">
        <v>178</v>
      </c>
      <c r="E244" s="11" t="s">
        <v>9</v>
      </c>
      <c r="F244" s="12">
        <v>65400</v>
      </c>
      <c r="G244" s="12"/>
      <c r="H244" s="12">
        <v>100000</v>
      </c>
      <c r="I244" s="13"/>
    </row>
    <row r="245" spans="1:9" ht="18" customHeight="1" x14ac:dyDescent="0.3">
      <c r="A245" s="11" t="s">
        <v>179</v>
      </c>
      <c r="B245" s="11"/>
      <c r="C245" s="11" t="s">
        <v>180</v>
      </c>
      <c r="D245" s="11" t="s">
        <v>181</v>
      </c>
      <c r="E245" s="11" t="s">
        <v>9</v>
      </c>
      <c r="F245" s="12">
        <v>65400</v>
      </c>
      <c r="G245" s="12"/>
      <c r="H245" s="12">
        <v>100000</v>
      </c>
      <c r="I245" s="13"/>
    </row>
    <row r="246" spans="1:9" ht="18" customHeight="1" x14ac:dyDescent="0.3">
      <c r="A246" s="11" t="s">
        <v>182</v>
      </c>
      <c r="B246" s="11"/>
      <c r="C246" s="11" t="s">
        <v>183</v>
      </c>
      <c r="D246" s="11" t="s">
        <v>184</v>
      </c>
      <c r="E246" s="11" t="s">
        <v>9</v>
      </c>
      <c r="F246" s="12">
        <v>65400</v>
      </c>
      <c r="G246" s="12"/>
      <c r="H246" s="12">
        <v>100000</v>
      </c>
      <c r="I246" s="13"/>
    </row>
    <row r="247" spans="1:9" ht="18" customHeight="1" x14ac:dyDescent="0.3">
      <c r="A247" s="11" t="s">
        <v>185</v>
      </c>
      <c r="B247" s="11"/>
      <c r="C247" s="11" t="s">
        <v>186</v>
      </c>
      <c r="D247" s="11" t="s">
        <v>187</v>
      </c>
      <c r="E247" s="11" t="s">
        <v>9</v>
      </c>
      <c r="F247" s="12">
        <v>224000</v>
      </c>
      <c r="G247" s="12"/>
      <c r="H247" s="12">
        <v>350000</v>
      </c>
      <c r="I247" s="13"/>
    </row>
    <row r="248" spans="1:9" ht="18" customHeight="1" x14ac:dyDescent="0.3">
      <c r="A248" s="11" t="s">
        <v>188</v>
      </c>
      <c r="B248" s="11"/>
      <c r="C248" s="11" t="s">
        <v>189</v>
      </c>
      <c r="D248" s="11" t="s">
        <v>190</v>
      </c>
      <c r="E248" s="11" t="s">
        <v>9</v>
      </c>
      <c r="F248" s="12">
        <v>65400</v>
      </c>
      <c r="G248" s="12"/>
      <c r="H248" s="12">
        <v>100000</v>
      </c>
      <c r="I248" s="13"/>
    </row>
    <row r="249" spans="1:9" ht="18" customHeight="1" x14ac:dyDescent="0.3">
      <c r="A249" s="11" t="s">
        <v>191</v>
      </c>
      <c r="B249" s="11"/>
      <c r="C249" s="11" t="s">
        <v>192</v>
      </c>
      <c r="D249" s="11" t="s">
        <v>193</v>
      </c>
      <c r="E249" s="11" t="s">
        <v>9</v>
      </c>
      <c r="F249" s="12">
        <v>224000</v>
      </c>
      <c r="G249" s="12"/>
      <c r="H249" s="12">
        <v>350000</v>
      </c>
      <c r="I249" s="13"/>
    </row>
    <row r="250" spans="1:9" ht="18" customHeight="1" x14ac:dyDescent="0.3">
      <c r="A250" s="11" t="s">
        <v>194</v>
      </c>
      <c r="B250" s="11"/>
      <c r="C250" s="11" t="s">
        <v>195</v>
      </c>
      <c r="D250" s="11" t="s">
        <v>196</v>
      </c>
      <c r="E250" s="11" t="s">
        <v>9</v>
      </c>
      <c r="F250" s="12">
        <v>264000</v>
      </c>
      <c r="G250" s="12"/>
      <c r="H250" s="12">
        <v>400000</v>
      </c>
      <c r="I250" s="13"/>
    </row>
    <row r="251" spans="1:9" ht="18" customHeight="1" x14ac:dyDescent="0.3">
      <c r="A251" s="11" t="s">
        <v>197</v>
      </c>
      <c r="B251" s="11"/>
      <c r="C251" s="11" t="s">
        <v>198</v>
      </c>
      <c r="D251" s="11" t="s">
        <v>199</v>
      </c>
      <c r="E251" s="11" t="s">
        <v>9</v>
      </c>
      <c r="F251" s="12">
        <v>97200</v>
      </c>
      <c r="G251" s="12"/>
      <c r="H251" s="12">
        <v>100000</v>
      </c>
      <c r="I251" s="13"/>
    </row>
    <row r="252" spans="1:9" ht="18" customHeight="1" x14ac:dyDescent="0.3">
      <c r="A252" s="11" t="s">
        <v>200</v>
      </c>
      <c r="B252" s="11"/>
      <c r="C252" s="11" t="s">
        <v>201</v>
      </c>
      <c r="D252" s="11" t="s">
        <v>85</v>
      </c>
      <c r="E252" s="11" t="s">
        <v>9</v>
      </c>
      <c r="F252" s="12">
        <v>97200</v>
      </c>
      <c r="G252" s="12"/>
      <c r="H252" s="12">
        <v>150000</v>
      </c>
      <c r="I252" s="13"/>
    </row>
    <row r="253" spans="1:9" ht="18" customHeight="1" x14ac:dyDescent="0.3">
      <c r="A253" s="11"/>
      <c r="B253" s="11"/>
      <c r="C253" s="11"/>
      <c r="D253" s="1" t="s">
        <v>1451</v>
      </c>
      <c r="E253" s="11" t="s">
        <v>9</v>
      </c>
      <c r="F253" s="12"/>
      <c r="G253" s="12"/>
      <c r="H253" s="2">
        <v>100000</v>
      </c>
      <c r="I253" s="13"/>
    </row>
    <row r="254" spans="1:9" ht="18" customHeight="1" x14ac:dyDescent="0.3">
      <c r="A254" s="11"/>
      <c r="B254" s="11"/>
      <c r="C254" s="11"/>
      <c r="D254" s="1" t="s">
        <v>1452</v>
      </c>
      <c r="E254" s="11" t="s">
        <v>9</v>
      </c>
      <c r="F254" s="12"/>
      <c r="G254" s="12"/>
      <c r="H254" s="2">
        <v>100000</v>
      </c>
      <c r="I254" s="13"/>
    </row>
    <row r="255" spans="1:9" ht="18" customHeight="1" x14ac:dyDescent="0.3">
      <c r="A255" s="11"/>
      <c r="B255" s="11"/>
      <c r="C255" s="11"/>
      <c r="D255" s="1" t="s">
        <v>1453</v>
      </c>
      <c r="E255" s="11" t="s">
        <v>9</v>
      </c>
      <c r="F255" s="12"/>
      <c r="G255" s="12"/>
      <c r="H255" s="2">
        <v>100000</v>
      </c>
      <c r="I255" s="13"/>
    </row>
    <row r="256" spans="1:9" ht="18" customHeight="1" x14ac:dyDescent="0.3">
      <c r="A256" s="11"/>
      <c r="B256" s="11"/>
      <c r="C256" s="11"/>
      <c r="D256" s="1" t="s">
        <v>1454</v>
      </c>
      <c r="E256" s="11" t="s">
        <v>9</v>
      </c>
      <c r="F256" s="12"/>
      <c r="G256" s="12"/>
      <c r="H256" s="2">
        <v>100000</v>
      </c>
      <c r="I256" s="13"/>
    </row>
    <row r="257" spans="1:10" ht="18" customHeight="1" x14ac:dyDescent="0.3">
      <c r="A257" s="11"/>
      <c r="B257" s="11"/>
      <c r="C257" s="11"/>
      <c r="D257" s="1" t="s">
        <v>1455</v>
      </c>
      <c r="E257" s="11" t="s">
        <v>9</v>
      </c>
      <c r="F257" s="12"/>
      <c r="G257" s="12"/>
      <c r="H257" s="2">
        <v>150000</v>
      </c>
      <c r="I257" s="13"/>
    </row>
    <row r="258" spans="1:10" ht="18" customHeight="1" x14ac:dyDescent="0.3">
      <c r="A258" s="11"/>
      <c r="B258" s="11"/>
      <c r="C258" s="11"/>
      <c r="D258" s="1" t="s">
        <v>1456</v>
      </c>
      <c r="E258" s="11" t="s">
        <v>9</v>
      </c>
      <c r="F258" s="12"/>
      <c r="G258" s="12"/>
      <c r="H258" s="2">
        <v>100000</v>
      </c>
      <c r="I258" s="13"/>
    </row>
    <row r="259" spans="1:10" ht="18" customHeight="1" x14ac:dyDescent="0.3">
      <c r="A259" s="11"/>
      <c r="B259" s="11"/>
      <c r="C259" s="11"/>
      <c r="D259" s="1" t="s">
        <v>1457</v>
      </c>
      <c r="E259" s="11" t="s">
        <v>9</v>
      </c>
      <c r="F259" s="12"/>
      <c r="G259" s="12"/>
      <c r="H259" s="2">
        <v>100000</v>
      </c>
      <c r="I259" s="13"/>
    </row>
    <row r="260" spans="1:10" ht="18" customHeight="1" x14ac:dyDescent="0.3">
      <c r="A260" s="11"/>
      <c r="B260" s="11"/>
      <c r="C260" s="11"/>
      <c r="D260" s="1" t="s">
        <v>1458</v>
      </c>
      <c r="E260" s="11" t="s">
        <v>9</v>
      </c>
      <c r="F260" s="12"/>
      <c r="G260" s="12"/>
      <c r="H260" s="2">
        <v>100000</v>
      </c>
      <c r="I260" s="13"/>
    </row>
    <row r="261" spans="1:10" ht="18" customHeight="1" x14ac:dyDescent="0.3">
      <c r="A261" s="11"/>
      <c r="B261" s="11"/>
      <c r="C261" s="11"/>
      <c r="D261" s="1" t="s">
        <v>1459</v>
      </c>
      <c r="E261" s="11" t="s">
        <v>9</v>
      </c>
      <c r="F261" s="12"/>
      <c r="G261" s="12"/>
      <c r="H261" s="2">
        <v>150000</v>
      </c>
      <c r="I261" s="13"/>
    </row>
    <row r="262" spans="1:10" ht="18" customHeight="1" x14ac:dyDescent="0.3">
      <c r="A262" s="11"/>
      <c r="B262" s="11"/>
      <c r="C262" s="11"/>
      <c r="D262" s="1" t="s">
        <v>1460</v>
      </c>
      <c r="E262" s="11" t="s">
        <v>9</v>
      </c>
      <c r="F262" s="12"/>
      <c r="G262" s="12"/>
      <c r="H262" s="2">
        <v>100000</v>
      </c>
      <c r="I262" s="13"/>
    </row>
    <row r="263" spans="1:10" ht="18" customHeight="1" x14ac:dyDescent="0.3">
      <c r="A263" s="11"/>
      <c r="B263" s="11"/>
      <c r="C263" s="11"/>
      <c r="D263" s="1" t="s">
        <v>1461</v>
      </c>
      <c r="E263" s="11" t="s">
        <v>9</v>
      </c>
      <c r="F263" s="12"/>
      <c r="G263" s="12"/>
      <c r="H263" s="2">
        <v>150000</v>
      </c>
      <c r="I263" s="13"/>
    </row>
    <row r="264" spans="1:10" ht="18" customHeight="1" x14ac:dyDescent="0.3">
      <c r="A264" s="11"/>
      <c r="B264" s="11"/>
      <c r="C264" s="11"/>
      <c r="D264" s="1" t="s">
        <v>1462</v>
      </c>
      <c r="E264" s="11" t="s">
        <v>9</v>
      </c>
      <c r="F264" s="12"/>
      <c r="G264" s="12"/>
      <c r="H264" s="2">
        <v>100000</v>
      </c>
      <c r="I264" s="13"/>
    </row>
    <row r="265" spans="1:10" ht="18" customHeight="1" x14ac:dyDescent="0.3">
      <c r="A265" s="11"/>
      <c r="B265" s="11"/>
      <c r="C265" s="11"/>
      <c r="D265" s="1" t="s">
        <v>1463</v>
      </c>
      <c r="E265" s="11" t="s">
        <v>9</v>
      </c>
      <c r="F265" s="12"/>
      <c r="G265" s="12"/>
      <c r="H265" s="2">
        <v>100000</v>
      </c>
      <c r="I265" s="13"/>
    </row>
    <row r="266" spans="1:10" ht="18" customHeight="1" x14ac:dyDescent="0.3">
      <c r="A266" s="11"/>
      <c r="B266" s="11"/>
      <c r="C266" s="11"/>
      <c r="D266" s="1" t="s">
        <v>1464</v>
      </c>
      <c r="E266" s="11" t="s">
        <v>9</v>
      </c>
      <c r="F266" s="12"/>
      <c r="G266" s="12"/>
      <c r="H266" s="2">
        <v>200000</v>
      </c>
      <c r="I266" s="13"/>
    </row>
    <row r="267" spans="1:10" ht="18" customHeight="1" x14ac:dyDescent="0.3">
      <c r="A267" s="11"/>
      <c r="B267" s="11"/>
      <c r="C267" s="11"/>
      <c r="D267" s="1" t="s">
        <v>1465</v>
      </c>
      <c r="E267" s="11" t="s">
        <v>9</v>
      </c>
      <c r="F267" s="12"/>
      <c r="G267" s="12"/>
      <c r="H267" s="2">
        <v>100000</v>
      </c>
      <c r="I267" s="13"/>
    </row>
    <row r="268" spans="1:10" ht="18" customHeight="1" x14ac:dyDescent="0.3">
      <c r="A268" s="11"/>
      <c r="B268" s="11"/>
      <c r="C268" s="11"/>
      <c r="D268" s="1" t="s">
        <v>1466</v>
      </c>
      <c r="E268" s="11" t="s">
        <v>9</v>
      </c>
      <c r="F268" s="12"/>
      <c r="G268" s="12"/>
      <c r="H268" s="2">
        <v>100000</v>
      </c>
      <c r="I268" s="13"/>
    </row>
    <row r="269" spans="1:10" ht="18" customHeight="1" x14ac:dyDescent="0.3">
      <c r="A269" s="8" t="s">
        <v>202</v>
      </c>
      <c r="B269" s="9" t="s">
        <v>203</v>
      </c>
      <c r="C269" s="9"/>
      <c r="D269" s="9"/>
      <c r="E269" s="9"/>
      <c r="F269" s="9"/>
      <c r="G269" s="9"/>
      <c r="H269" s="9"/>
      <c r="I269" s="14"/>
    </row>
    <row r="270" spans="1:10" ht="18" customHeight="1" x14ac:dyDescent="0.3">
      <c r="A270" s="11" t="s">
        <v>204</v>
      </c>
      <c r="B270" s="11"/>
      <c r="C270" s="11" t="s">
        <v>205</v>
      </c>
      <c r="D270" s="11" t="s">
        <v>206</v>
      </c>
      <c r="E270" s="11" t="s">
        <v>9</v>
      </c>
      <c r="F270" s="12">
        <v>3345000</v>
      </c>
      <c r="G270" s="12"/>
      <c r="H270" s="12">
        <v>5017500</v>
      </c>
      <c r="I270" s="15"/>
      <c r="J270" s="21">
        <f>F270*1.5</f>
        <v>5017500</v>
      </c>
    </row>
    <row r="271" spans="1:10" ht="18" customHeight="1" x14ac:dyDescent="0.3">
      <c r="A271" s="11" t="s">
        <v>709</v>
      </c>
      <c r="B271" s="11"/>
      <c r="C271" s="11" t="s">
        <v>710</v>
      </c>
      <c r="D271" s="11" t="s">
        <v>206</v>
      </c>
      <c r="E271" s="11" t="s">
        <v>9</v>
      </c>
      <c r="F271" s="12">
        <v>2601644</v>
      </c>
      <c r="G271" s="12"/>
      <c r="H271" s="12">
        <v>3902466</v>
      </c>
      <c r="I271" s="15"/>
      <c r="J271" s="21">
        <f t="shared" ref="J271:J334" si="0">F271*1.5</f>
        <v>3902466</v>
      </c>
    </row>
    <row r="272" spans="1:10" ht="18" customHeight="1" x14ac:dyDescent="0.3">
      <c r="A272" s="11" t="s">
        <v>549</v>
      </c>
      <c r="B272" s="11"/>
      <c r="C272" s="11" t="s">
        <v>550</v>
      </c>
      <c r="D272" s="11" t="s">
        <v>551</v>
      </c>
      <c r="E272" s="11" t="s">
        <v>9</v>
      </c>
      <c r="F272" s="12">
        <v>2269000</v>
      </c>
      <c r="G272" s="12"/>
      <c r="H272" s="12">
        <v>3403500</v>
      </c>
      <c r="I272" s="15"/>
      <c r="J272" s="21">
        <f t="shared" si="0"/>
        <v>3403500</v>
      </c>
    </row>
    <row r="273" spans="1:10" ht="18" customHeight="1" x14ac:dyDescent="0.3">
      <c r="A273" s="11" t="s">
        <v>721</v>
      </c>
      <c r="B273" s="11"/>
      <c r="C273" s="11" t="s">
        <v>722</v>
      </c>
      <c r="D273" s="11" t="s">
        <v>551</v>
      </c>
      <c r="E273" s="11" t="s">
        <v>9</v>
      </c>
      <c r="F273" s="12">
        <v>1229491</v>
      </c>
      <c r="G273" s="12"/>
      <c r="H273" s="12">
        <v>1844236.5</v>
      </c>
      <c r="I273" s="15"/>
      <c r="J273" s="21">
        <f t="shared" si="0"/>
        <v>1844236.5</v>
      </c>
    </row>
    <row r="274" spans="1:10" ht="18" customHeight="1" x14ac:dyDescent="0.3">
      <c r="A274" s="11" t="s">
        <v>543</v>
      </c>
      <c r="B274" s="11"/>
      <c r="C274" s="11" t="s">
        <v>544</v>
      </c>
      <c r="D274" s="11" t="s">
        <v>545</v>
      </c>
      <c r="E274" s="11" t="s">
        <v>9</v>
      </c>
      <c r="F274" s="12">
        <v>2269000</v>
      </c>
      <c r="G274" s="12"/>
      <c r="H274" s="12">
        <v>3403500</v>
      </c>
      <c r="I274" s="15"/>
      <c r="J274" s="21">
        <f t="shared" si="0"/>
        <v>3403500</v>
      </c>
    </row>
    <row r="275" spans="1:10" ht="18" customHeight="1" x14ac:dyDescent="0.3">
      <c r="A275" s="11" t="s">
        <v>717</v>
      </c>
      <c r="B275" s="11"/>
      <c r="C275" s="11" t="s">
        <v>718</v>
      </c>
      <c r="D275" s="11" t="s">
        <v>545</v>
      </c>
      <c r="E275" s="11" t="s">
        <v>9</v>
      </c>
      <c r="F275" s="12">
        <v>1229491</v>
      </c>
      <c r="G275" s="12"/>
      <c r="H275" s="12">
        <v>1844236.5</v>
      </c>
      <c r="I275" s="15"/>
      <c r="J275" s="21">
        <f t="shared" si="0"/>
        <v>1844236.5</v>
      </c>
    </row>
    <row r="276" spans="1:10" ht="18" customHeight="1" x14ac:dyDescent="0.3">
      <c r="A276" s="11" t="s">
        <v>546</v>
      </c>
      <c r="B276" s="11"/>
      <c r="C276" s="11" t="s">
        <v>547</v>
      </c>
      <c r="D276" s="11" t="s">
        <v>548</v>
      </c>
      <c r="E276" s="11" t="s">
        <v>9</v>
      </c>
      <c r="F276" s="12">
        <v>2886000</v>
      </c>
      <c r="G276" s="12"/>
      <c r="H276" s="12">
        <v>4329000</v>
      </c>
      <c r="I276" s="15"/>
      <c r="J276" s="21">
        <f t="shared" si="0"/>
        <v>4329000</v>
      </c>
    </row>
    <row r="277" spans="1:10" ht="18" customHeight="1" x14ac:dyDescent="0.3">
      <c r="A277" s="11" t="s">
        <v>719</v>
      </c>
      <c r="B277" s="11"/>
      <c r="C277" s="11" t="s">
        <v>720</v>
      </c>
      <c r="D277" s="11" t="s">
        <v>548</v>
      </c>
      <c r="E277" s="11" t="s">
        <v>9</v>
      </c>
      <c r="F277" s="12">
        <v>2020398</v>
      </c>
      <c r="G277" s="12"/>
      <c r="H277" s="12">
        <v>3030597</v>
      </c>
      <c r="I277" s="15"/>
      <c r="J277" s="21">
        <f t="shared" si="0"/>
        <v>3030597</v>
      </c>
    </row>
    <row r="278" spans="1:10" ht="18" customHeight="1" x14ac:dyDescent="0.3">
      <c r="A278" s="11" t="s">
        <v>555</v>
      </c>
      <c r="B278" s="11"/>
      <c r="C278" s="11" t="s">
        <v>556</v>
      </c>
      <c r="D278" s="11" t="s">
        <v>557</v>
      </c>
      <c r="E278" s="11" t="s">
        <v>9</v>
      </c>
      <c r="F278" s="12">
        <v>2298000</v>
      </c>
      <c r="G278" s="12"/>
      <c r="H278" s="12">
        <v>3447000</v>
      </c>
      <c r="I278" s="15"/>
      <c r="J278" s="21">
        <f t="shared" si="0"/>
        <v>3447000</v>
      </c>
    </row>
    <row r="279" spans="1:10" ht="18" customHeight="1" x14ac:dyDescent="0.3">
      <c r="A279" s="11" t="s">
        <v>725</v>
      </c>
      <c r="B279" s="11"/>
      <c r="C279" s="11" t="s">
        <v>726</v>
      </c>
      <c r="D279" s="11" t="s">
        <v>557</v>
      </c>
      <c r="E279" s="11" t="s">
        <v>9</v>
      </c>
      <c r="F279" s="12">
        <v>1376342</v>
      </c>
      <c r="G279" s="12"/>
      <c r="H279" s="12">
        <v>2064513</v>
      </c>
      <c r="I279" s="15"/>
      <c r="J279" s="21">
        <f t="shared" si="0"/>
        <v>2064513</v>
      </c>
    </row>
    <row r="280" spans="1:10" ht="18" customHeight="1" x14ac:dyDescent="0.3">
      <c r="A280" s="11" t="s">
        <v>552</v>
      </c>
      <c r="B280" s="11"/>
      <c r="C280" s="11" t="s">
        <v>553</v>
      </c>
      <c r="D280" s="11" t="s">
        <v>554</v>
      </c>
      <c r="E280" s="11" t="s">
        <v>9</v>
      </c>
      <c r="F280" s="12">
        <v>2298000</v>
      </c>
      <c r="G280" s="12"/>
      <c r="H280" s="12">
        <v>3447000</v>
      </c>
      <c r="I280" s="15"/>
      <c r="J280" s="21">
        <f t="shared" si="0"/>
        <v>3447000</v>
      </c>
    </row>
    <row r="281" spans="1:10" ht="18" customHeight="1" x14ac:dyDescent="0.3">
      <c r="A281" s="11" t="s">
        <v>723</v>
      </c>
      <c r="B281" s="11"/>
      <c r="C281" s="11" t="s">
        <v>724</v>
      </c>
      <c r="D281" s="11" t="s">
        <v>554</v>
      </c>
      <c r="E281" s="11" t="s">
        <v>9</v>
      </c>
      <c r="F281" s="12">
        <v>1376342</v>
      </c>
      <c r="G281" s="12"/>
      <c r="H281" s="12">
        <v>2064513</v>
      </c>
      <c r="I281" s="15"/>
      <c r="J281" s="21">
        <f t="shared" si="0"/>
        <v>2064513</v>
      </c>
    </row>
    <row r="282" spans="1:10" ht="18" customHeight="1" x14ac:dyDescent="0.3">
      <c r="A282" s="11" t="s">
        <v>558</v>
      </c>
      <c r="B282" s="11"/>
      <c r="C282" s="11" t="s">
        <v>559</v>
      </c>
      <c r="D282" s="11" t="s">
        <v>560</v>
      </c>
      <c r="E282" s="11" t="s">
        <v>9</v>
      </c>
      <c r="F282" s="12">
        <v>705000</v>
      </c>
      <c r="G282" s="12"/>
      <c r="H282" s="12">
        <v>1057500</v>
      </c>
      <c r="I282" s="15"/>
      <c r="J282" s="21">
        <f t="shared" si="0"/>
        <v>1057500</v>
      </c>
    </row>
    <row r="283" spans="1:10" ht="18" customHeight="1" x14ac:dyDescent="0.3">
      <c r="A283" s="11" t="s">
        <v>561</v>
      </c>
      <c r="B283" s="11"/>
      <c r="C283" s="11" t="s">
        <v>562</v>
      </c>
      <c r="D283" s="11" t="s">
        <v>563</v>
      </c>
      <c r="E283" s="11" t="s">
        <v>9</v>
      </c>
      <c r="F283" s="12">
        <v>2627000</v>
      </c>
      <c r="G283" s="12"/>
      <c r="H283" s="12">
        <v>3940500</v>
      </c>
      <c r="I283" s="15"/>
      <c r="J283" s="21">
        <f t="shared" si="0"/>
        <v>3940500</v>
      </c>
    </row>
    <row r="284" spans="1:10" ht="18" customHeight="1" x14ac:dyDescent="0.3">
      <c r="A284" s="11" t="s">
        <v>564</v>
      </c>
      <c r="B284" s="11"/>
      <c r="C284" s="11" t="s">
        <v>565</v>
      </c>
      <c r="D284" s="11" t="s">
        <v>566</v>
      </c>
      <c r="E284" s="11" t="s">
        <v>9</v>
      </c>
      <c r="F284" s="12">
        <v>2133000</v>
      </c>
      <c r="G284" s="12"/>
      <c r="H284" s="12">
        <v>3199500</v>
      </c>
      <c r="I284" s="15"/>
      <c r="J284" s="21">
        <f t="shared" si="0"/>
        <v>3199500</v>
      </c>
    </row>
    <row r="285" spans="1:10" ht="18" customHeight="1" x14ac:dyDescent="0.3">
      <c r="A285" s="11" t="s">
        <v>597</v>
      </c>
      <c r="B285" s="11"/>
      <c r="C285" s="11" t="s">
        <v>598</v>
      </c>
      <c r="D285" s="11" t="s">
        <v>599</v>
      </c>
      <c r="E285" s="11" t="s">
        <v>9</v>
      </c>
      <c r="F285" s="12">
        <v>5550000</v>
      </c>
      <c r="G285" s="12"/>
      <c r="H285" s="12">
        <v>8325000</v>
      </c>
      <c r="I285" s="15"/>
      <c r="J285" s="21">
        <f t="shared" si="0"/>
        <v>8325000</v>
      </c>
    </row>
    <row r="286" spans="1:10" ht="18" customHeight="1" x14ac:dyDescent="0.3">
      <c r="A286" s="11" t="s">
        <v>735</v>
      </c>
      <c r="B286" s="11"/>
      <c r="C286" s="11" t="s">
        <v>736</v>
      </c>
      <c r="D286" s="11" t="s">
        <v>599</v>
      </c>
      <c r="E286" s="11" t="s">
        <v>9</v>
      </c>
      <c r="F286" s="12">
        <v>4574433</v>
      </c>
      <c r="G286" s="12"/>
      <c r="H286" s="12">
        <v>6861649.5</v>
      </c>
      <c r="I286" s="15"/>
      <c r="J286" s="21">
        <f t="shared" si="0"/>
        <v>6861649.5</v>
      </c>
    </row>
    <row r="287" spans="1:10" ht="18" customHeight="1" x14ac:dyDescent="0.3">
      <c r="A287" s="11" t="s">
        <v>237</v>
      </c>
      <c r="B287" s="11"/>
      <c r="C287" s="11" t="s">
        <v>238</v>
      </c>
      <c r="D287" s="11" t="s">
        <v>239</v>
      </c>
      <c r="E287" s="11" t="s">
        <v>9</v>
      </c>
      <c r="F287" s="12">
        <v>2498000</v>
      </c>
      <c r="G287" s="12"/>
      <c r="H287" s="12">
        <v>3747000</v>
      </c>
      <c r="I287" s="15"/>
      <c r="J287" s="21">
        <f t="shared" si="0"/>
        <v>3747000</v>
      </c>
    </row>
    <row r="288" spans="1:10" ht="18" customHeight="1" x14ac:dyDescent="0.3">
      <c r="A288" s="11" t="s">
        <v>711</v>
      </c>
      <c r="B288" s="11"/>
      <c r="C288" s="11" t="s">
        <v>712</v>
      </c>
      <c r="D288" s="11" t="s">
        <v>239</v>
      </c>
      <c r="E288" s="11" t="s">
        <v>9</v>
      </c>
      <c r="F288" s="12">
        <v>2065055</v>
      </c>
      <c r="G288" s="12"/>
      <c r="H288" s="12">
        <v>3097582.5</v>
      </c>
      <c r="I288" s="15"/>
      <c r="J288" s="21">
        <f t="shared" si="0"/>
        <v>3097582.5</v>
      </c>
    </row>
    <row r="289" spans="1:10" ht="18" customHeight="1" x14ac:dyDescent="0.3">
      <c r="A289" s="11" t="s">
        <v>679</v>
      </c>
      <c r="B289" s="11"/>
      <c r="C289" s="11" t="s">
        <v>680</v>
      </c>
      <c r="D289" s="11" t="s">
        <v>681</v>
      </c>
      <c r="E289" s="11" t="s">
        <v>9</v>
      </c>
      <c r="F289" s="12">
        <v>1242000</v>
      </c>
      <c r="G289" s="12"/>
      <c r="H289" s="12">
        <v>1863000</v>
      </c>
      <c r="I289" s="15"/>
      <c r="J289" s="21">
        <f t="shared" si="0"/>
        <v>1863000</v>
      </c>
    </row>
    <row r="290" spans="1:10" ht="18" customHeight="1" x14ac:dyDescent="0.3">
      <c r="A290" s="11" t="s">
        <v>579</v>
      </c>
      <c r="B290" s="11"/>
      <c r="C290" s="11" t="s">
        <v>580</v>
      </c>
      <c r="D290" s="11" t="s">
        <v>581</v>
      </c>
      <c r="E290" s="11" t="s">
        <v>9</v>
      </c>
      <c r="F290" s="12">
        <v>1935000</v>
      </c>
      <c r="G290" s="12"/>
      <c r="H290" s="12">
        <v>2902500</v>
      </c>
      <c r="I290" s="15"/>
      <c r="J290" s="21">
        <f t="shared" si="0"/>
        <v>2902500</v>
      </c>
    </row>
    <row r="291" spans="1:10" ht="18" customHeight="1" x14ac:dyDescent="0.3">
      <c r="A291" s="11" t="s">
        <v>727</v>
      </c>
      <c r="B291" s="11"/>
      <c r="C291" s="11" t="s">
        <v>728</v>
      </c>
      <c r="D291" s="11" t="s">
        <v>581</v>
      </c>
      <c r="E291" s="11" t="s">
        <v>9</v>
      </c>
      <c r="F291" s="12">
        <v>1255473</v>
      </c>
      <c r="G291" s="12"/>
      <c r="H291" s="12">
        <v>1883209.5</v>
      </c>
      <c r="I291" s="15"/>
      <c r="J291" s="21">
        <f t="shared" si="0"/>
        <v>1883209.5</v>
      </c>
    </row>
    <row r="292" spans="1:10" ht="18" customHeight="1" x14ac:dyDescent="0.3">
      <c r="A292" s="11" t="s">
        <v>570</v>
      </c>
      <c r="B292" s="11"/>
      <c r="C292" s="11" t="s">
        <v>571</v>
      </c>
      <c r="D292" s="11" t="s">
        <v>572</v>
      </c>
      <c r="E292" s="11" t="s">
        <v>9</v>
      </c>
      <c r="F292" s="12">
        <v>602000</v>
      </c>
      <c r="G292" s="12"/>
      <c r="H292" s="12">
        <v>903000</v>
      </c>
      <c r="I292" s="15"/>
      <c r="J292" s="21">
        <f t="shared" si="0"/>
        <v>903000</v>
      </c>
    </row>
    <row r="293" spans="1:10" ht="18" customHeight="1" x14ac:dyDescent="0.3">
      <c r="A293" s="11" t="s">
        <v>243</v>
      </c>
      <c r="B293" s="11"/>
      <c r="C293" s="11" t="s">
        <v>244</v>
      </c>
      <c r="D293" s="11" t="s">
        <v>245</v>
      </c>
      <c r="E293" s="11" t="s">
        <v>9</v>
      </c>
      <c r="F293" s="12">
        <v>2561000</v>
      </c>
      <c r="G293" s="12"/>
      <c r="H293" s="12">
        <v>3841500</v>
      </c>
      <c r="I293" s="15"/>
      <c r="J293" s="21">
        <f t="shared" si="0"/>
        <v>3841500</v>
      </c>
    </row>
    <row r="294" spans="1:10" ht="18" customHeight="1" x14ac:dyDescent="0.3">
      <c r="A294" s="11" t="s">
        <v>715</v>
      </c>
      <c r="B294" s="11"/>
      <c r="C294" s="11" t="s">
        <v>716</v>
      </c>
      <c r="D294" s="11" t="s">
        <v>245</v>
      </c>
      <c r="E294" s="11" t="s">
        <v>9</v>
      </c>
      <c r="F294" s="12">
        <v>1961775</v>
      </c>
      <c r="G294" s="12"/>
      <c r="H294" s="12">
        <v>2942662.5</v>
      </c>
      <c r="I294" s="15"/>
      <c r="J294" s="21">
        <f t="shared" si="0"/>
        <v>2942662.5</v>
      </c>
    </row>
    <row r="295" spans="1:10" ht="18" customHeight="1" x14ac:dyDescent="0.3">
      <c r="A295" s="11" t="s">
        <v>600</v>
      </c>
      <c r="B295" s="11"/>
      <c r="C295" s="11" t="s">
        <v>601</v>
      </c>
      <c r="D295" s="11" t="s">
        <v>602</v>
      </c>
      <c r="E295" s="11" t="s">
        <v>9</v>
      </c>
      <c r="F295" s="12">
        <v>3876000</v>
      </c>
      <c r="G295" s="12"/>
      <c r="H295" s="12">
        <v>5814000</v>
      </c>
      <c r="I295" s="15"/>
      <c r="J295" s="21">
        <f t="shared" si="0"/>
        <v>5814000</v>
      </c>
    </row>
    <row r="296" spans="1:10" ht="18" customHeight="1" x14ac:dyDescent="0.3">
      <c r="A296" s="11" t="s">
        <v>737</v>
      </c>
      <c r="B296" s="11"/>
      <c r="C296" s="11" t="s">
        <v>738</v>
      </c>
      <c r="D296" s="11" t="s">
        <v>602</v>
      </c>
      <c r="E296" s="11" t="s">
        <v>9</v>
      </c>
      <c r="F296" s="12">
        <v>2946465</v>
      </c>
      <c r="G296" s="12"/>
      <c r="H296" s="12">
        <v>4419697.5</v>
      </c>
      <c r="I296" s="15"/>
      <c r="J296" s="21">
        <f t="shared" si="0"/>
        <v>4419697.5</v>
      </c>
    </row>
    <row r="297" spans="1:10" ht="18" customHeight="1" x14ac:dyDescent="0.3">
      <c r="A297" s="11" t="s">
        <v>664</v>
      </c>
      <c r="B297" s="11"/>
      <c r="C297" s="11" t="s">
        <v>665</v>
      </c>
      <c r="D297" s="11" t="s">
        <v>666</v>
      </c>
      <c r="E297" s="11" t="s">
        <v>9</v>
      </c>
      <c r="F297" s="12">
        <v>1784000</v>
      </c>
      <c r="G297" s="12"/>
      <c r="H297" s="12">
        <v>2676000</v>
      </c>
      <c r="I297" s="15"/>
      <c r="J297" s="21">
        <f t="shared" si="0"/>
        <v>2676000</v>
      </c>
    </row>
    <row r="298" spans="1:10" ht="18" customHeight="1" x14ac:dyDescent="0.3">
      <c r="A298" s="11" t="s">
        <v>661</v>
      </c>
      <c r="B298" s="11"/>
      <c r="C298" s="11" t="s">
        <v>662</v>
      </c>
      <c r="D298" s="11" t="s">
        <v>663</v>
      </c>
      <c r="E298" s="11" t="s">
        <v>9</v>
      </c>
      <c r="F298" s="12">
        <v>1784000</v>
      </c>
      <c r="G298" s="12"/>
      <c r="H298" s="12">
        <v>2676000</v>
      </c>
      <c r="I298" s="15"/>
      <c r="J298" s="21">
        <f t="shared" si="0"/>
        <v>2676000</v>
      </c>
    </row>
    <row r="299" spans="1:10" ht="18" customHeight="1" x14ac:dyDescent="0.3">
      <c r="A299" s="11" t="s">
        <v>658</v>
      </c>
      <c r="B299" s="11"/>
      <c r="C299" s="11" t="s">
        <v>659</v>
      </c>
      <c r="D299" s="11" t="s">
        <v>660</v>
      </c>
      <c r="E299" s="11" t="s">
        <v>9</v>
      </c>
      <c r="F299" s="12">
        <v>1784000</v>
      </c>
      <c r="G299" s="12"/>
      <c r="H299" s="12">
        <v>2676000</v>
      </c>
      <c r="I299" s="15"/>
      <c r="J299" s="21">
        <f t="shared" si="0"/>
        <v>2676000</v>
      </c>
    </row>
    <row r="300" spans="1:10" ht="18" customHeight="1" x14ac:dyDescent="0.3">
      <c r="A300" s="11" t="s">
        <v>240</v>
      </c>
      <c r="B300" s="11"/>
      <c r="C300" s="11" t="s">
        <v>241</v>
      </c>
      <c r="D300" s="11" t="s">
        <v>242</v>
      </c>
      <c r="E300" s="11" t="s">
        <v>9</v>
      </c>
      <c r="F300" s="12">
        <v>4670000</v>
      </c>
      <c r="G300" s="12"/>
      <c r="H300" s="12">
        <v>7005000</v>
      </c>
      <c r="I300" s="15"/>
      <c r="J300" s="21">
        <f t="shared" si="0"/>
        <v>7005000</v>
      </c>
    </row>
    <row r="301" spans="1:10" ht="18" customHeight="1" x14ac:dyDescent="0.3">
      <c r="A301" s="11" t="s">
        <v>713</v>
      </c>
      <c r="B301" s="11"/>
      <c r="C301" s="11" t="s">
        <v>714</v>
      </c>
      <c r="D301" s="11" t="s">
        <v>242</v>
      </c>
      <c r="E301" s="11" t="s">
        <v>9</v>
      </c>
      <c r="F301" s="12">
        <v>3723869</v>
      </c>
      <c r="G301" s="12"/>
      <c r="H301" s="12">
        <v>5585803.5</v>
      </c>
      <c r="I301" s="15"/>
      <c r="J301" s="21">
        <f t="shared" si="0"/>
        <v>5585803.5</v>
      </c>
    </row>
    <row r="302" spans="1:10" ht="18" customHeight="1" x14ac:dyDescent="0.3">
      <c r="A302" s="11" t="s">
        <v>652</v>
      </c>
      <c r="B302" s="11"/>
      <c r="C302" s="11" t="s">
        <v>653</v>
      </c>
      <c r="D302" s="11" t="s">
        <v>654</v>
      </c>
      <c r="E302" s="11" t="s">
        <v>9</v>
      </c>
      <c r="F302" s="12">
        <v>1784000</v>
      </c>
      <c r="G302" s="12"/>
      <c r="H302" s="12">
        <v>2676000</v>
      </c>
      <c r="I302" s="15"/>
      <c r="J302" s="21">
        <f t="shared" si="0"/>
        <v>2676000</v>
      </c>
    </row>
    <row r="303" spans="1:10" ht="18" customHeight="1" x14ac:dyDescent="0.3">
      <c r="A303" s="11" t="s">
        <v>655</v>
      </c>
      <c r="B303" s="11"/>
      <c r="C303" s="11" t="s">
        <v>656</v>
      </c>
      <c r="D303" s="11" t="s">
        <v>657</v>
      </c>
      <c r="E303" s="11" t="s">
        <v>9</v>
      </c>
      <c r="F303" s="12">
        <v>2754000</v>
      </c>
      <c r="G303" s="12"/>
      <c r="H303" s="12">
        <v>4131000</v>
      </c>
      <c r="I303" s="15"/>
      <c r="J303" s="21">
        <f t="shared" si="0"/>
        <v>4131000</v>
      </c>
    </row>
    <row r="304" spans="1:10" ht="18" customHeight="1" x14ac:dyDescent="0.3">
      <c r="A304" s="11" t="s">
        <v>670</v>
      </c>
      <c r="B304" s="11"/>
      <c r="C304" s="11" t="s">
        <v>671</v>
      </c>
      <c r="D304" s="11" t="s">
        <v>672</v>
      </c>
      <c r="E304" s="11" t="s">
        <v>9</v>
      </c>
      <c r="F304" s="12">
        <v>1334000</v>
      </c>
      <c r="G304" s="12"/>
      <c r="H304" s="12">
        <v>2001000</v>
      </c>
      <c r="I304" s="15"/>
      <c r="J304" s="21">
        <f t="shared" si="0"/>
        <v>2001000</v>
      </c>
    </row>
    <row r="305" spans="1:10" ht="18" customHeight="1" x14ac:dyDescent="0.3">
      <c r="A305" s="11" t="s">
        <v>906</v>
      </c>
      <c r="B305" s="11"/>
      <c r="C305" s="11" t="s">
        <v>907</v>
      </c>
      <c r="D305" s="11" t="s">
        <v>672</v>
      </c>
      <c r="E305" s="11" t="s">
        <v>9</v>
      </c>
      <c r="F305" s="12">
        <v>834000</v>
      </c>
      <c r="G305" s="12"/>
      <c r="H305" s="12">
        <v>1251000</v>
      </c>
      <c r="I305" s="15"/>
      <c r="J305" s="21">
        <f t="shared" si="0"/>
        <v>1251000</v>
      </c>
    </row>
    <row r="306" spans="1:10" ht="18" customHeight="1" x14ac:dyDescent="0.3">
      <c r="A306" s="11" t="s">
        <v>667</v>
      </c>
      <c r="B306" s="11"/>
      <c r="C306" s="11" t="s">
        <v>668</v>
      </c>
      <c r="D306" s="11" t="s">
        <v>669</v>
      </c>
      <c r="E306" s="11" t="s">
        <v>9</v>
      </c>
      <c r="F306" s="12">
        <v>1206000</v>
      </c>
      <c r="G306" s="12"/>
      <c r="H306" s="12">
        <v>1809000</v>
      </c>
      <c r="I306" s="15"/>
      <c r="J306" s="21">
        <f t="shared" si="0"/>
        <v>1809000</v>
      </c>
    </row>
    <row r="307" spans="1:10" ht="18" customHeight="1" x14ac:dyDescent="0.3">
      <c r="A307" s="11" t="s">
        <v>585</v>
      </c>
      <c r="B307" s="11"/>
      <c r="C307" s="11" t="s">
        <v>586</v>
      </c>
      <c r="D307" s="11" t="s">
        <v>587</v>
      </c>
      <c r="E307" s="11" t="s">
        <v>9</v>
      </c>
      <c r="F307" s="12">
        <v>2944000</v>
      </c>
      <c r="G307" s="12"/>
      <c r="H307" s="12">
        <v>4416000</v>
      </c>
      <c r="I307" s="15"/>
      <c r="J307" s="21">
        <f t="shared" si="0"/>
        <v>4416000</v>
      </c>
    </row>
    <row r="308" spans="1:10" ht="18" customHeight="1" x14ac:dyDescent="0.3">
      <c r="A308" s="11" t="s">
        <v>731</v>
      </c>
      <c r="B308" s="11"/>
      <c r="C308" s="11" t="s">
        <v>732</v>
      </c>
      <c r="D308" s="11" t="s">
        <v>587</v>
      </c>
      <c r="E308" s="11" t="s">
        <v>9</v>
      </c>
      <c r="F308" s="12">
        <v>2265043</v>
      </c>
      <c r="G308" s="12"/>
      <c r="H308" s="12">
        <v>3397564.5</v>
      </c>
      <c r="I308" s="15"/>
      <c r="J308" s="21">
        <f t="shared" si="0"/>
        <v>3397564.5</v>
      </c>
    </row>
    <row r="309" spans="1:10" ht="18" customHeight="1" x14ac:dyDescent="0.3">
      <c r="A309" s="11" t="s">
        <v>588</v>
      </c>
      <c r="B309" s="11"/>
      <c r="C309" s="11" t="s">
        <v>589</v>
      </c>
      <c r="D309" s="11" t="s">
        <v>590</v>
      </c>
      <c r="E309" s="11" t="s">
        <v>9</v>
      </c>
      <c r="F309" s="12">
        <v>2944000</v>
      </c>
      <c r="G309" s="12"/>
      <c r="H309" s="12">
        <v>4416000</v>
      </c>
      <c r="I309" s="15"/>
      <c r="J309" s="21">
        <f t="shared" si="0"/>
        <v>4416000</v>
      </c>
    </row>
    <row r="310" spans="1:10" ht="18" customHeight="1" x14ac:dyDescent="0.3">
      <c r="A310" s="11" t="s">
        <v>733</v>
      </c>
      <c r="B310" s="11"/>
      <c r="C310" s="11" t="s">
        <v>734</v>
      </c>
      <c r="D310" s="11" t="s">
        <v>590</v>
      </c>
      <c r="E310" s="11" t="s">
        <v>9</v>
      </c>
      <c r="F310" s="12">
        <v>2265043</v>
      </c>
      <c r="G310" s="12"/>
      <c r="H310" s="12">
        <v>3397564.5</v>
      </c>
      <c r="I310" s="15"/>
      <c r="J310" s="21">
        <f t="shared" si="0"/>
        <v>3397564.5</v>
      </c>
    </row>
    <row r="311" spans="1:10" ht="18" customHeight="1" x14ac:dyDescent="0.3">
      <c r="A311" s="11" t="s">
        <v>582</v>
      </c>
      <c r="B311" s="11"/>
      <c r="C311" s="11" t="s">
        <v>583</v>
      </c>
      <c r="D311" s="11" t="s">
        <v>584</v>
      </c>
      <c r="E311" s="11" t="s">
        <v>9</v>
      </c>
      <c r="F311" s="12">
        <v>2944000</v>
      </c>
      <c r="G311" s="12"/>
      <c r="H311" s="12">
        <v>4416000</v>
      </c>
      <c r="I311" s="15"/>
      <c r="J311" s="21">
        <f t="shared" si="0"/>
        <v>4416000</v>
      </c>
    </row>
    <row r="312" spans="1:10" ht="18" customHeight="1" x14ac:dyDescent="0.3">
      <c r="A312" s="11" t="s">
        <v>729</v>
      </c>
      <c r="B312" s="11"/>
      <c r="C312" s="11" t="s">
        <v>730</v>
      </c>
      <c r="D312" s="11" t="s">
        <v>584</v>
      </c>
      <c r="E312" s="11" t="s">
        <v>9</v>
      </c>
      <c r="F312" s="12">
        <v>2265043</v>
      </c>
      <c r="G312" s="12"/>
      <c r="H312" s="12">
        <v>3397564.5</v>
      </c>
      <c r="I312" s="15"/>
      <c r="J312" s="21">
        <f t="shared" si="0"/>
        <v>3397564.5</v>
      </c>
    </row>
    <row r="313" spans="1:10" ht="18" customHeight="1" x14ac:dyDescent="0.3">
      <c r="A313" s="11" t="s">
        <v>638</v>
      </c>
      <c r="B313" s="11"/>
      <c r="C313" s="11" t="s">
        <v>639</v>
      </c>
      <c r="D313" s="11" t="s">
        <v>640</v>
      </c>
      <c r="E313" s="11" t="s">
        <v>9</v>
      </c>
      <c r="F313" s="12">
        <v>2048000</v>
      </c>
      <c r="G313" s="12"/>
      <c r="H313" s="12">
        <v>3072000</v>
      </c>
      <c r="I313" s="15"/>
      <c r="J313" s="21">
        <f t="shared" si="0"/>
        <v>3072000</v>
      </c>
    </row>
    <row r="314" spans="1:10" ht="18" customHeight="1" x14ac:dyDescent="0.3">
      <c r="A314" s="11" t="s">
        <v>739</v>
      </c>
      <c r="B314" s="11"/>
      <c r="C314" s="11" t="s">
        <v>740</v>
      </c>
      <c r="D314" s="11" t="s">
        <v>640</v>
      </c>
      <c r="E314" s="11" t="s">
        <v>9</v>
      </c>
      <c r="F314" s="12">
        <v>1390243</v>
      </c>
      <c r="G314" s="12"/>
      <c r="H314" s="12">
        <v>2085364.5</v>
      </c>
      <c r="I314" s="15"/>
      <c r="J314" s="21">
        <f t="shared" si="0"/>
        <v>2085364.5</v>
      </c>
    </row>
    <row r="315" spans="1:10" ht="18" customHeight="1" x14ac:dyDescent="0.3">
      <c r="A315" s="11" t="s">
        <v>646</v>
      </c>
      <c r="B315" s="11"/>
      <c r="C315" s="11" t="s">
        <v>647</v>
      </c>
      <c r="D315" s="11" t="s">
        <v>648</v>
      </c>
      <c r="E315" s="11" t="s">
        <v>9</v>
      </c>
      <c r="F315" s="12">
        <v>2862000</v>
      </c>
      <c r="G315" s="12"/>
      <c r="H315" s="12">
        <v>4293000</v>
      </c>
      <c r="I315" s="15"/>
      <c r="J315" s="21">
        <f t="shared" si="0"/>
        <v>4293000</v>
      </c>
    </row>
    <row r="316" spans="1:10" ht="18" customHeight="1" x14ac:dyDescent="0.3">
      <c r="A316" s="11" t="s">
        <v>741</v>
      </c>
      <c r="B316" s="11"/>
      <c r="C316" s="11" t="s">
        <v>742</v>
      </c>
      <c r="D316" s="11" t="s">
        <v>648</v>
      </c>
      <c r="E316" s="11" t="s">
        <v>9</v>
      </c>
      <c r="F316" s="12">
        <v>2213991</v>
      </c>
      <c r="G316" s="12"/>
      <c r="H316" s="12">
        <v>3320986.5</v>
      </c>
      <c r="I316" s="15"/>
      <c r="J316" s="21">
        <f t="shared" si="0"/>
        <v>3320986.5</v>
      </c>
    </row>
    <row r="317" spans="1:10" ht="18" customHeight="1" x14ac:dyDescent="0.3">
      <c r="A317" s="11" t="s">
        <v>609</v>
      </c>
      <c r="B317" s="11"/>
      <c r="C317" s="11" t="s">
        <v>610</v>
      </c>
      <c r="D317" s="11" t="s">
        <v>611</v>
      </c>
      <c r="E317" s="11" t="s">
        <v>9</v>
      </c>
      <c r="F317" s="12">
        <v>807000</v>
      </c>
      <c r="G317" s="12"/>
      <c r="H317" s="12">
        <v>1210500</v>
      </c>
      <c r="I317" s="15"/>
      <c r="J317" s="21">
        <f t="shared" si="0"/>
        <v>1210500</v>
      </c>
    </row>
    <row r="318" spans="1:10" ht="18" customHeight="1" x14ac:dyDescent="0.3">
      <c r="A318" s="11" t="s">
        <v>246</v>
      </c>
      <c r="B318" s="11"/>
      <c r="C318" s="11" t="s">
        <v>247</v>
      </c>
      <c r="D318" s="11" t="s">
        <v>248</v>
      </c>
      <c r="E318" s="11" t="s">
        <v>9</v>
      </c>
      <c r="F318" s="12">
        <v>2832000</v>
      </c>
      <c r="G318" s="12"/>
      <c r="H318" s="12">
        <v>4248000</v>
      </c>
      <c r="I318" s="15"/>
      <c r="J318" s="21">
        <f t="shared" si="0"/>
        <v>4248000</v>
      </c>
    </row>
    <row r="319" spans="1:10" ht="18" customHeight="1" x14ac:dyDescent="0.3">
      <c r="A319" s="11" t="s">
        <v>888</v>
      </c>
      <c r="B319" s="11"/>
      <c r="C319" s="11" t="s">
        <v>889</v>
      </c>
      <c r="D319" s="11" t="s">
        <v>248</v>
      </c>
      <c r="E319" s="11" t="s">
        <v>9</v>
      </c>
      <c r="F319" s="12">
        <v>2042920</v>
      </c>
      <c r="G319" s="12"/>
      <c r="H319" s="12">
        <v>3064380</v>
      </c>
      <c r="I319" s="15"/>
      <c r="J319" s="21">
        <f t="shared" si="0"/>
        <v>3064380</v>
      </c>
    </row>
    <row r="320" spans="1:10" ht="18" customHeight="1" x14ac:dyDescent="0.3">
      <c r="A320" s="11" t="s">
        <v>273</v>
      </c>
      <c r="B320" s="11"/>
      <c r="C320" s="11" t="s">
        <v>274</v>
      </c>
      <c r="D320" s="11" t="s">
        <v>275</v>
      </c>
      <c r="E320" s="11" t="s">
        <v>9</v>
      </c>
      <c r="F320" s="12">
        <v>2562000</v>
      </c>
      <c r="G320" s="12"/>
      <c r="H320" s="12">
        <v>3843000</v>
      </c>
      <c r="I320" s="15"/>
      <c r="J320" s="21">
        <f t="shared" si="0"/>
        <v>3843000</v>
      </c>
    </row>
    <row r="321" spans="1:10" ht="18" customHeight="1" x14ac:dyDescent="0.3">
      <c r="A321" s="11" t="s">
        <v>900</v>
      </c>
      <c r="B321" s="11"/>
      <c r="C321" s="11" t="s">
        <v>901</v>
      </c>
      <c r="D321" s="11" t="s">
        <v>275</v>
      </c>
      <c r="E321" s="11" t="s">
        <v>9</v>
      </c>
      <c r="F321" s="12">
        <v>1961025</v>
      </c>
      <c r="G321" s="12"/>
      <c r="H321" s="12">
        <v>2941537.5</v>
      </c>
      <c r="I321" s="15"/>
      <c r="J321" s="21">
        <f t="shared" si="0"/>
        <v>2941537.5</v>
      </c>
    </row>
    <row r="322" spans="1:10" ht="18" customHeight="1" x14ac:dyDescent="0.3">
      <c r="A322" s="11" t="s">
        <v>694</v>
      </c>
      <c r="B322" s="11"/>
      <c r="C322" s="11" t="s">
        <v>695</v>
      </c>
      <c r="D322" s="11" t="s">
        <v>696</v>
      </c>
      <c r="E322" s="11" t="s">
        <v>9</v>
      </c>
      <c r="F322" s="12">
        <v>565000</v>
      </c>
      <c r="G322" s="12"/>
      <c r="H322" s="12">
        <v>847500</v>
      </c>
      <c r="I322" s="15"/>
      <c r="J322" s="21">
        <f t="shared" si="0"/>
        <v>847500</v>
      </c>
    </row>
    <row r="323" spans="1:10" ht="18" customHeight="1" x14ac:dyDescent="0.3">
      <c r="A323" s="11" t="s">
        <v>697</v>
      </c>
      <c r="B323" s="11"/>
      <c r="C323" s="11" t="s">
        <v>698</v>
      </c>
      <c r="D323" s="11" t="s">
        <v>696</v>
      </c>
      <c r="E323" s="11" t="s">
        <v>9</v>
      </c>
      <c r="F323" s="12">
        <v>795000</v>
      </c>
      <c r="G323" s="12"/>
      <c r="H323" s="12">
        <v>1192500</v>
      </c>
      <c r="I323" s="15"/>
      <c r="J323" s="21">
        <f t="shared" si="0"/>
        <v>1192500</v>
      </c>
    </row>
    <row r="324" spans="1:10" ht="18" customHeight="1" x14ac:dyDescent="0.3">
      <c r="A324" s="11" t="s">
        <v>699</v>
      </c>
      <c r="B324" s="11"/>
      <c r="C324" s="11" t="s">
        <v>700</v>
      </c>
      <c r="D324" s="11" t="s">
        <v>696</v>
      </c>
      <c r="E324" s="11" t="s">
        <v>9</v>
      </c>
      <c r="F324" s="12">
        <v>422000</v>
      </c>
      <c r="G324" s="12"/>
      <c r="H324" s="12">
        <v>633000</v>
      </c>
      <c r="I324" s="15"/>
      <c r="J324" s="21">
        <f t="shared" si="0"/>
        <v>633000</v>
      </c>
    </row>
    <row r="325" spans="1:10" ht="18" customHeight="1" x14ac:dyDescent="0.3">
      <c r="A325" s="11" t="s">
        <v>701</v>
      </c>
      <c r="B325" s="11"/>
      <c r="C325" s="11" t="s">
        <v>702</v>
      </c>
      <c r="D325" s="11" t="s">
        <v>696</v>
      </c>
      <c r="E325" s="11" t="s">
        <v>9</v>
      </c>
      <c r="F325" s="12">
        <v>925000</v>
      </c>
      <c r="G325" s="12"/>
      <c r="H325" s="12">
        <v>1387500</v>
      </c>
      <c r="I325" s="15"/>
      <c r="J325" s="21">
        <f t="shared" si="0"/>
        <v>1387500</v>
      </c>
    </row>
    <row r="326" spans="1:10" ht="18" customHeight="1" x14ac:dyDescent="0.3">
      <c r="A326" s="11" t="s">
        <v>228</v>
      </c>
      <c r="B326" s="11"/>
      <c r="C326" s="11" t="s">
        <v>229</v>
      </c>
      <c r="D326" s="11" t="s">
        <v>230</v>
      </c>
      <c r="E326" s="11" t="s">
        <v>9</v>
      </c>
      <c r="F326" s="12">
        <v>3579000</v>
      </c>
      <c r="G326" s="12"/>
      <c r="H326" s="12">
        <v>5368500</v>
      </c>
      <c r="I326" s="15"/>
      <c r="J326" s="21">
        <f t="shared" si="0"/>
        <v>5368500</v>
      </c>
    </row>
    <row r="327" spans="1:10" ht="18" customHeight="1" x14ac:dyDescent="0.3">
      <c r="A327" s="11" t="s">
        <v>896</v>
      </c>
      <c r="B327" s="11"/>
      <c r="C327" s="11" t="s">
        <v>897</v>
      </c>
      <c r="D327" s="11" t="s">
        <v>230</v>
      </c>
      <c r="E327" s="11" t="s">
        <v>9</v>
      </c>
      <c r="F327" s="12">
        <v>2709279</v>
      </c>
      <c r="G327" s="12"/>
      <c r="H327" s="12">
        <v>4063918.5</v>
      </c>
      <c r="I327" s="15"/>
      <c r="J327" s="21">
        <f t="shared" si="0"/>
        <v>4063918.5</v>
      </c>
    </row>
    <row r="328" spans="1:10" ht="18" customHeight="1" x14ac:dyDescent="0.3">
      <c r="A328" s="11" t="s">
        <v>234</v>
      </c>
      <c r="B328" s="11"/>
      <c r="C328" s="11" t="s">
        <v>235</v>
      </c>
      <c r="D328" s="11" t="s">
        <v>236</v>
      </c>
      <c r="E328" s="11" t="s">
        <v>9</v>
      </c>
      <c r="F328" s="12">
        <v>3579000</v>
      </c>
      <c r="G328" s="12"/>
      <c r="H328" s="12">
        <v>5368500</v>
      </c>
      <c r="I328" s="15"/>
      <c r="J328" s="21">
        <f t="shared" si="0"/>
        <v>5368500</v>
      </c>
    </row>
    <row r="329" spans="1:10" ht="18" customHeight="1" x14ac:dyDescent="0.3">
      <c r="A329" s="11" t="s">
        <v>898</v>
      </c>
      <c r="B329" s="11"/>
      <c r="C329" s="11" t="s">
        <v>899</v>
      </c>
      <c r="D329" s="11" t="s">
        <v>236</v>
      </c>
      <c r="E329" s="11" t="s">
        <v>9</v>
      </c>
      <c r="F329" s="12">
        <v>2709279</v>
      </c>
      <c r="G329" s="12"/>
      <c r="H329" s="12">
        <v>4063918.5</v>
      </c>
      <c r="I329" s="15"/>
      <c r="J329" s="21">
        <f t="shared" si="0"/>
        <v>4063918.5</v>
      </c>
    </row>
    <row r="330" spans="1:10" ht="18" customHeight="1" x14ac:dyDescent="0.3">
      <c r="A330" s="11" t="s">
        <v>641</v>
      </c>
      <c r="B330" s="11"/>
      <c r="C330" s="11" t="s">
        <v>642</v>
      </c>
      <c r="D330" s="11" t="s">
        <v>643</v>
      </c>
      <c r="E330" s="11" t="s">
        <v>9</v>
      </c>
      <c r="F330" s="12">
        <v>1898000</v>
      </c>
      <c r="G330" s="12"/>
      <c r="H330" s="12">
        <v>2847000</v>
      </c>
      <c r="I330" s="15"/>
      <c r="J330" s="21">
        <f t="shared" si="0"/>
        <v>2847000</v>
      </c>
    </row>
    <row r="331" spans="1:10" ht="18" customHeight="1" x14ac:dyDescent="0.3">
      <c r="A331" s="11" t="s">
        <v>902</v>
      </c>
      <c r="B331" s="11"/>
      <c r="C331" s="11" t="s">
        <v>903</v>
      </c>
      <c r="D331" s="11" t="s">
        <v>643</v>
      </c>
      <c r="E331" s="11" t="s">
        <v>9</v>
      </c>
      <c r="F331" s="12">
        <v>1240793</v>
      </c>
      <c r="G331" s="12"/>
      <c r="H331" s="12">
        <v>1861189.5</v>
      </c>
      <c r="I331" s="15"/>
      <c r="J331" s="21">
        <f t="shared" si="0"/>
        <v>1861189.5</v>
      </c>
    </row>
    <row r="332" spans="1:10" ht="18" customHeight="1" x14ac:dyDescent="0.3">
      <c r="A332" s="11" t="s">
        <v>249</v>
      </c>
      <c r="B332" s="11"/>
      <c r="C332" s="11" t="s">
        <v>250</v>
      </c>
      <c r="D332" s="11" t="s">
        <v>251</v>
      </c>
      <c r="E332" s="11" t="s">
        <v>9</v>
      </c>
      <c r="F332" s="12">
        <v>2514000</v>
      </c>
      <c r="G332" s="12"/>
      <c r="H332" s="12">
        <v>3771000</v>
      </c>
      <c r="I332" s="15"/>
      <c r="J332" s="21">
        <f t="shared" si="0"/>
        <v>3771000</v>
      </c>
    </row>
    <row r="333" spans="1:10" ht="18" customHeight="1" x14ac:dyDescent="0.3">
      <c r="A333" s="11" t="s">
        <v>875</v>
      </c>
      <c r="B333" s="11"/>
      <c r="C333" s="11" t="s">
        <v>876</v>
      </c>
      <c r="D333" s="11" t="s">
        <v>251</v>
      </c>
      <c r="E333" s="11" t="s">
        <v>9</v>
      </c>
      <c r="F333" s="12">
        <v>2060535</v>
      </c>
      <c r="G333" s="12"/>
      <c r="H333" s="12">
        <v>3090802.5</v>
      </c>
      <c r="I333" s="15"/>
      <c r="J333" s="21">
        <f t="shared" si="0"/>
        <v>3090802.5</v>
      </c>
    </row>
    <row r="334" spans="1:10" ht="18" customHeight="1" x14ac:dyDescent="0.3">
      <c r="A334" s="11" t="s">
        <v>703</v>
      </c>
      <c r="B334" s="11"/>
      <c r="C334" s="11" t="s">
        <v>704</v>
      </c>
      <c r="D334" s="11" t="s">
        <v>705</v>
      </c>
      <c r="E334" s="11" t="s">
        <v>9</v>
      </c>
      <c r="F334" s="12">
        <v>134000</v>
      </c>
      <c r="G334" s="12"/>
      <c r="H334" s="12">
        <v>201000</v>
      </c>
      <c r="I334" s="15"/>
      <c r="J334" s="21">
        <f t="shared" si="0"/>
        <v>201000</v>
      </c>
    </row>
    <row r="335" spans="1:10" ht="18" customHeight="1" x14ac:dyDescent="0.3">
      <c r="A335" s="11" t="s">
        <v>252</v>
      </c>
      <c r="B335" s="11"/>
      <c r="C335" s="11" t="s">
        <v>253</v>
      </c>
      <c r="D335" s="11" t="s">
        <v>254</v>
      </c>
      <c r="E335" s="11" t="s">
        <v>9</v>
      </c>
      <c r="F335" s="12">
        <v>3579000</v>
      </c>
      <c r="G335" s="12"/>
      <c r="H335" s="12">
        <v>5368500</v>
      </c>
      <c r="I335" s="15"/>
      <c r="J335" s="21">
        <f t="shared" ref="J335:J398" si="1">F335*1.5</f>
        <v>5368500</v>
      </c>
    </row>
    <row r="336" spans="1:10" ht="18" customHeight="1" x14ac:dyDescent="0.3">
      <c r="A336" s="11" t="s">
        <v>883</v>
      </c>
      <c r="B336" s="11"/>
      <c r="C336" s="11" t="s">
        <v>884</v>
      </c>
      <c r="D336" s="11" t="s">
        <v>254</v>
      </c>
      <c r="E336" s="11" t="s">
        <v>9</v>
      </c>
      <c r="F336" s="12">
        <v>2709279</v>
      </c>
      <c r="G336" s="12"/>
      <c r="H336" s="12">
        <v>4063918.5</v>
      </c>
      <c r="I336" s="15"/>
      <c r="J336" s="21">
        <f t="shared" si="1"/>
        <v>4063918.5</v>
      </c>
    </row>
    <row r="337" spans="1:10" ht="18" customHeight="1" x14ac:dyDescent="0.3">
      <c r="A337" s="11" t="s">
        <v>885</v>
      </c>
      <c r="B337" s="11"/>
      <c r="C337" s="11" t="s">
        <v>886</v>
      </c>
      <c r="D337" s="11" t="s">
        <v>887</v>
      </c>
      <c r="E337" s="11" t="s">
        <v>9</v>
      </c>
      <c r="F337" s="12">
        <v>1408368</v>
      </c>
      <c r="G337" s="12"/>
      <c r="H337" s="12">
        <v>2112552</v>
      </c>
      <c r="I337" s="15"/>
      <c r="J337" s="21">
        <f t="shared" si="1"/>
        <v>2112552</v>
      </c>
    </row>
    <row r="338" spans="1:10" ht="18" customHeight="1" x14ac:dyDescent="0.3">
      <c r="A338" s="11" t="s">
        <v>219</v>
      </c>
      <c r="B338" s="11"/>
      <c r="C338" s="11" t="s">
        <v>220</v>
      </c>
      <c r="D338" s="11" t="s">
        <v>221</v>
      </c>
      <c r="E338" s="11" t="s">
        <v>9</v>
      </c>
      <c r="F338" s="12">
        <v>4098000</v>
      </c>
      <c r="G338" s="12"/>
      <c r="H338" s="12">
        <v>6147000</v>
      </c>
      <c r="I338" s="15"/>
      <c r="J338" s="21">
        <f t="shared" si="1"/>
        <v>6147000</v>
      </c>
    </row>
    <row r="339" spans="1:10" ht="18" customHeight="1" x14ac:dyDescent="0.3">
      <c r="A339" s="11" t="s">
        <v>881</v>
      </c>
      <c r="B339" s="11"/>
      <c r="C339" s="11" t="s">
        <v>882</v>
      </c>
      <c r="D339" s="11" t="s">
        <v>221</v>
      </c>
      <c r="E339" s="11" t="s">
        <v>9</v>
      </c>
      <c r="F339" s="12">
        <v>2961869</v>
      </c>
      <c r="G339" s="12"/>
      <c r="H339" s="12">
        <v>4442803.5</v>
      </c>
      <c r="I339" s="15"/>
      <c r="J339" s="21">
        <f t="shared" si="1"/>
        <v>4442803.5</v>
      </c>
    </row>
    <row r="340" spans="1:10" ht="18" customHeight="1" x14ac:dyDescent="0.3">
      <c r="A340" s="11" t="s">
        <v>207</v>
      </c>
      <c r="B340" s="11"/>
      <c r="C340" s="11" t="s">
        <v>208</v>
      </c>
      <c r="D340" s="11" t="s">
        <v>209</v>
      </c>
      <c r="E340" s="11" t="s">
        <v>9</v>
      </c>
      <c r="F340" s="12">
        <v>4098000</v>
      </c>
      <c r="G340" s="12"/>
      <c r="H340" s="12">
        <v>6147000</v>
      </c>
      <c r="I340" s="15"/>
      <c r="J340" s="21">
        <f t="shared" si="1"/>
        <v>6147000</v>
      </c>
    </row>
    <row r="341" spans="1:10" ht="18" customHeight="1" x14ac:dyDescent="0.3">
      <c r="A341" s="11" t="s">
        <v>877</v>
      </c>
      <c r="B341" s="11"/>
      <c r="C341" s="11" t="s">
        <v>878</v>
      </c>
      <c r="D341" s="11" t="s">
        <v>209</v>
      </c>
      <c r="E341" s="11" t="s">
        <v>9</v>
      </c>
      <c r="F341" s="12">
        <v>2961869</v>
      </c>
      <c r="G341" s="12"/>
      <c r="H341" s="12">
        <v>4442803.5</v>
      </c>
      <c r="I341" s="15"/>
      <c r="J341" s="21">
        <f t="shared" si="1"/>
        <v>4442803.5</v>
      </c>
    </row>
    <row r="342" spans="1:10" ht="18" customHeight="1" x14ac:dyDescent="0.3">
      <c r="A342" s="11" t="s">
        <v>210</v>
      </c>
      <c r="B342" s="11"/>
      <c r="C342" s="11" t="s">
        <v>211</v>
      </c>
      <c r="D342" s="11" t="s">
        <v>212</v>
      </c>
      <c r="E342" s="11" t="s">
        <v>9</v>
      </c>
      <c r="F342" s="12">
        <v>4098000</v>
      </c>
      <c r="G342" s="12"/>
      <c r="H342" s="12">
        <v>6147000</v>
      </c>
      <c r="I342" s="15"/>
      <c r="J342" s="21">
        <f t="shared" si="1"/>
        <v>6147000</v>
      </c>
    </row>
    <row r="343" spans="1:10" ht="18" customHeight="1" x14ac:dyDescent="0.3">
      <c r="A343" s="11" t="s">
        <v>879</v>
      </c>
      <c r="B343" s="11"/>
      <c r="C343" s="11" t="s">
        <v>880</v>
      </c>
      <c r="D343" s="11" t="s">
        <v>212</v>
      </c>
      <c r="E343" s="11" t="s">
        <v>9</v>
      </c>
      <c r="F343" s="12">
        <v>2961869</v>
      </c>
      <c r="G343" s="12"/>
      <c r="H343" s="12">
        <v>4442803.5</v>
      </c>
      <c r="I343" s="15"/>
      <c r="J343" s="21">
        <f t="shared" si="1"/>
        <v>4442803.5</v>
      </c>
    </row>
    <row r="344" spans="1:10" ht="18" customHeight="1" x14ac:dyDescent="0.3">
      <c r="A344" s="11" t="s">
        <v>573</v>
      </c>
      <c r="B344" s="11"/>
      <c r="C344" s="11" t="s">
        <v>574</v>
      </c>
      <c r="D344" s="11" t="s">
        <v>575</v>
      </c>
      <c r="E344" s="11" t="s">
        <v>9</v>
      </c>
      <c r="F344" s="12">
        <v>984000</v>
      </c>
      <c r="G344" s="12"/>
      <c r="H344" s="12">
        <v>1476000</v>
      </c>
      <c r="I344" s="15"/>
      <c r="J344" s="21">
        <f t="shared" si="1"/>
        <v>1476000</v>
      </c>
    </row>
    <row r="345" spans="1:10" ht="18" customHeight="1" x14ac:dyDescent="0.3">
      <c r="A345" s="11" t="s">
        <v>222</v>
      </c>
      <c r="B345" s="11"/>
      <c r="C345" s="11" t="s">
        <v>223</v>
      </c>
      <c r="D345" s="11" t="s">
        <v>224</v>
      </c>
      <c r="E345" s="11" t="s">
        <v>9</v>
      </c>
      <c r="F345" s="12">
        <v>2514000</v>
      </c>
      <c r="G345" s="12"/>
      <c r="H345" s="12">
        <v>3771000</v>
      </c>
      <c r="I345" s="15"/>
      <c r="J345" s="21">
        <f t="shared" si="1"/>
        <v>3771000</v>
      </c>
    </row>
    <row r="346" spans="1:10" ht="18" customHeight="1" x14ac:dyDescent="0.3">
      <c r="A346" s="11" t="s">
        <v>890</v>
      </c>
      <c r="B346" s="11"/>
      <c r="C346" s="11" t="s">
        <v>891</v>
      </c>
      <c r="D346" s="11" t="s">
        <v>224</v>
      </c>
      <c r="E346" s="11" t="s">
        <v>9</v>
      </c>
      <c r="F346" s="12">
        <v>2060535</v>
      </c>
      <c r="G346" s="12"/>
      <c r="H346" s="12">
        <v>3090802.5</v>
      </c>
      <c r="I346" s="15"/>
      <c r="J346" s="21">
        <f t="shared" si="1"/>
        <v>3090802.5</v>
      </c>
    </row>
    <row r="347" spans="1:10" ht="18" customHeight="1" x14ac:dyDescent="0.3">
      <c r="A347" s="11" t="s">
        <v>225</v>
      </c>
      <c r="B347" s="11"/>
      <c r="C347" s="11" t="s">
        <v>226</v>
      </c>
      <c r="D347" s="11" t="s">
        <v>227</v>
      </c>
      <c r="E347" s="11" t="s">
        <v>9</v>
      </c>
      <c r="F347" s="12">
        <v>2514000</v>
      </c>
      <c r="G347" s="12"/>
      <c r="H347" s="12">
        <v>3771000</v>
      </c>
      <c r="I347" s="15"/>
      <c r="J347" s="21">
        <f t="shared" si="1"/>
        <v>3771000</v>
      </c>
    </row>
    <row r="348" spans="1:10" ht="18" customHeight="1" x14ac:dyDescent="0.3">
      <c r="A348" s="11" t="s">
        <v>892</v>
      </c>
      <c r="B348" s="11"/>
      <c r="C348" s="11" t="s">
        <v>893</v>
      </c>
      <c r="D348" s="11" t="s">
        <v>227</v>
      </c>
      <c r="E348" s="11" t="s">
        <v>9</v>
      </c>
      <c r="F348" s="12">
        <v>2060535</v>
      </c>
      <c r="G348" s="12"/>
      <c r="H348" s="12">
        <v>3090802.5</v>
      </c>
      <c r="I348" s="15"/>
      <c r="J348" s="21">
        <f t="shared" si="1"/>
        <v>3090802.5</v>
      </c>
    </row>
    <row r="349" spans="1:10" ht="18" customHeight="1" x14ac:dyDescent="0.3">
      <c r="A349" s="11" t="s">
        <v>231</v>
      </c>
      <c r="B349" s="11"/>
      <c r="C349" s="11" t="s">
        <v>232</v>
      </c>
      <c r="D349" s="11" t="s">
        <v>233</v>
      </c>
      <c r="E349" s="11" t="s">
        <v>9</v>
      </c>
      <c r="F349" s="12">
        <v>2514000</v>
      </c>
      <c r="G349" s="12"/>
      <c r="H349" s="12">
        <v>3771000</v>
      </c>
      <c r="I349" s="15"/>
      <c r="J349" s="21">
        <f t="shared" si="1"/>
        <v>3771000</v>
      </c>
    </row>
    <row r="350" spans="1:10" ht="18" customHeight="1" x14ac:dyDescent="0.3">
      <c r="A350" s="11" t="s">
        <v>894</v>
      </c>
      <c r="B350" s="11"/>
      <c r="C350" s="11" t="s">
        <v>895</v>
      </c>
      <c r="D350" s="11" t="s">
        <v>233</v>
      </c>
      <c r="E350" s="11" t="s">
        <v>9</v>
      </c>
      <c r="F350" s="12">
        <v>2060535</v>
      </c>
      <c r="G350" s="12"/>
      <c r="H350" s="12">
        <v>3090802.5</v>
      </c>
      <c r="I350" s="15"/>
      <c r="J350" s="21">
        <f t="shared" si="1"/>
        <v>3090802.5</v>
      </c>
    </row>
    <row r="351" spans="1:10" ht="18" customHeight="1" x14ac:dyDescent="0.3">
      <c r="A351" s="11" t="s">
        <v>685</v>
      </c>
      <c r="B351" s="11"/>
      <c r="C351" s="11" t="s">
        <v>686</v>
      </c>
      <c r="D351" s="11" t="s">
        <v>687</v>
      </c>
      <c r="E351" s="11" t="s">
        <v>9</v>
      </c>
      <c r="F351" s="12">
        <v>50000</v>
      </c>
      <c r="G351" s="12"/>
      <c r="H351" s="12">
        <v>75000</v>
      </c>
      <c r="I351" s="15"/>
      <c r="J351" s="21">
        <f t="shared" si="1"/>
        <v>75000</v>
      </c>
    </row>
    <row r="352" spans="1:10" ht="18" customHeight="1" x14ac:dyDescent="0.3">
      <c r="A352" s="11" t="s">
        <v>673</v>
      </c>
      <c r="B352" s="11"/>
      <c r="C352" s="11" t="s">
        <v>674</v>
      </c>
      <c r="D352" s="11" t="s">
        <v>675</v>
      </c>
      <c r="E352" s="11" t="s">
        <v>9</v>
      </c>
      <c r="F352" s="12">
        <v>2677000</v>
      </c>
      <c r="G352" s="12"/>
      <c r="H352" s="12">
        <v>4015500</v>
      </c>
      <c r="I352" s="15"/>
      <c r="J352" s="21">
        <f t="shared" si="1"/>
        <v>4015500</v>
      </c>
    </row>
    <row r="353" spans="1:10" ht="18" customHeight="1" x14ac:dyDescent="0.3">
      <c r="A353" s="11" t="s">
        <v>865</v>
      </c>
      <c r="B353" s="11"/>
      <c r="C353" s="11" t="s">
        <v>866</v>
      </c>
      <c r="D353" s="11" t="s">
        <v>675</v>
      </c>
      <c r="E353" s="11" t="s">
        <v>9</v>
      </c>
      <c r="F353" s="12">
        <v>2026009</v>
      </c>
      <c r="G353" s="12"/>
      <c r="H353" s="12">
        <v>3039013.5</v>
      </c>
      <c r="I353" s="15"/>
      <c r="J353" s="21">
        <f t="shared" si="1"/>
        <v>3039013.5</v>
      </c>
    </row>
    <row r="354" spans="1:10" ht="18" customHeight="1" x14ac:dyDescent="0.3">
      <c r="A354" s="11" t="s">
        <v>492</v>
      </c>
      <c r="B354" s="11"/>
      <c r="C354" s="11" t="s">
        <v>493</v>
      </c>
      <c r="D354" s="11" t="s">
        <v>494</v>
      </c>
      <c r="E354" s="11" t="s">
        <v>9</v>
      </c>
      <c r="F354" s="12">
        <v>3741000</v>
      </c>
      <c r="G354" s="12"/>
      <c r="H354" s="12">
        <v>5611500</v>
      </c>
      <c r="I354" s="15"/>
      <c r="J354" s="21">
        <f t="shared" si="1"/>
        <v>5611500</v>
      </c>
    </row>
    <row r="355" spans="1:10" ht="18" customHeight="1" x14ac:dyDescent="0.3">
      <c r="A355" s="11" t="s">
        <v>815</v>
      </c>
      <c r="B355" s="11"/>
      <c r="C355" s="11" t="s">
        <v>816</v>
      </c>
      <c r="D355" s="11" t="s">
        <v>494</v>
      </c>
      <c r="E355" s="11" t="s">
        <v>9</v>
      </c>
      <c r="F355" s="12">
        <v>2830470</v>
      </c>
      <c r="G355" s="12"/>
      <c r="H355" s="12">
        <v>4245705</v>
      </c>
      <c r="I355" s="15"/>
      <c r="J355" s="21">
        <f t="shared" si="1"/>
        <v>4245705</v>
      </c>
    </row>
    <row r="356" spans="1:10" ht="18" customHeight="1" x14ac:dyDescent="0.3">
      <c r="A356" s="11" t="s">
        <v>688</v>
      </c>
      <c r="B356" s="11"/>
      <c r="C356" s="11" t="s">
        <v>689</v>
      </c>
      <c r="D356" s="11" t="s">
        <v>690</v>
      </c>
      <c r="E356" s="11" t="s">
        <v>9</v>
      </c>
      <c r="F356" s="12">
        <v>2248000</v>
      </c>
      <c r="G356" s="12"/>
      <c r="H356" s="12">
        <v>3372000</v>
      </c>
      <c r="I356" s="15"/>
      <c r="J356" s="21">
        <f t="shared" si="1"/>
        <v>3372000</v>
      </c>
    </row>
    <row r="357" spans="1:10" ht="18" customHeight="1" x14ac:dyDescent="0.3">
      <c r="A357" s="11" t="s">
        <v>871</v>
      </c>
      <c r="B357" s="11"/>
      <c r="C357" s="11" t="s">
        <v>872</v>
      </c>
      <c r="D357" s="11" t="s">
        <v>690</v>
      </c>
      <c r="E357" s="11" t="s">
        <v>9</v>
      </c>
      <c r="F357" s="12">
        <v>1408368</v>
      </c>
      <c r="G357" s="12"/>
      <c r="H357" s="12">
        <v>2112552</v>
      </c>
      <c r="I357" s="15"/>
      <c r="J357" s="21">
        <f t="shared" si="1"/>
        <v>2112552</v>
      </c>
    </row>
    <row r="358" spans="1:10" ht="18" customHeight="1" x14ac:dyDescent="0.3">
      <c r="A358" s="11" t="s">
        <v>576</v>
      </c>
      <c r="B358" s="11"/>
      <c r="C358" s="11" t="s">
        <v>577</v>
      </c>
      <c r="D358" s="11" t="s">
        <v>578</v>
      </c>
      <c r="E358" s="11" t="s">
        <v>9</v>
      </c>
      <c r="F358" s="12">
        <v>2862000</v>
      </c>
      <c r="G358" s="12"/>
      <c r="H358" s="12">
        <v>4293000</v>
      </c>
      <c r="I358" s="15"/>
      <c r="J358" s="21">
        <f t="shared" si="1"/>
        <v>4293000</v>
      </c>
    </row>
    <row r="359" spans="1:10" ht="18" customHeight="1" x14ac:dyDescent="0.3">
      <c r="A359" s="11" t="s">
        <v>644</v>
      </c>
      <c r="B359" s="11"/>
      <c r="C359" s="11" t="s">
        <v>645</v>
      </c>
      <c r="D359" s="11" t="s">
        <v>578</v>
      </c>
      <c r="E359" s="11" t="s">
        <v>9</v>
      </c>
      <c r="F359" s="12">
        <v>2862000</v>
      </c>
      <c r="G359" s="12"/>
      <c r="H359" s="12">
        <v>4293000</v>
      </c>
      <c r="I359" s="15"/>
      <c r="J359" s="21">
        <f t="shared" si="1"/>
        <v>4293000</v>
      </c>
    </row>
    <row r="360" spans="1:10" ht="18" customHeight="1" x14ac:dyDescent="0.3">
      <c r="A360" s="11" t="s">
        <v>835</v>
      </c>
      <c r="B360" s="11"/>
      <c r="C360" s="11" t="s">
        <v>836</v>
      </c>
      <c r="D360" s="11" t="s">
        <v>578</v>
      </c>
      <c r="E360" s="11" t="s">
        <v>9</v>
      </c>
      <c r="F360" s="12">
        <v>2213991</v>
      </c>
      <c r="G360" s="12"/>
      <c r="H360" s="12">
        <v>3320986.5</v>
      </c>
      <c r="I360" s="15"/>
      <c r="J360" s="21">
        <f t="shared" si="1"/>
        <v>3320986.5</v>
      </c>
    </row>
    <row r="361" spans="1:10" ht="18" customHeight="1" x14ac:dyDescent="0.3">
      <c r="A361" s="11" t="s">
        <v>863</v>
      </c>
      <c r="B361" s="11"/>
      <c r="C361" s="11" t="s">
        <v>864</v>
      </c>
      <c r="D361" s="11" t="s">
        <v>578</v>
      </c>
      <c r="E361" s="11" t="s">
        <v>9</v>
      </c>
      <c r="F361" s="12">
        <v>2213991</v>
      </c>
      <c r="G361" s="12"/>
      <c r="H361" s="12">
        <v>3320986.5</v>
      </c>
      <c r="I361" s="15"/>
      <c r="J361" s="21">
        <f t="shared" si="1"/>
        <v>3320986.5</v>
      </c>
    </row>
    <row r="362" spans="1:10" ht="18" customHeight="1" x14ac:dyDescent="0.3">
      <c r="A362" s="11" t="s">
        <v>594</v>
      </c>
      <c r="B362" s="11"/>
      <c r="C362" s="11" t="s">
        <v>595</v>
      </c>
      <c r="D362" s="11" t="s">
        <v>596</v>
      </c>
      <c r="E362" s="11" t="s">
        <v>9</v>
      </c>
      <c r="F362" s="12">
        <v>3668000</v>
      </c>
      <c r="G362" s="12"/>
      <c r="H362" s="12">
        <v>5502000</v>
      </c>
      <c r="I362" s="15"/>
      <c r="J362" s="21">
        <f t="shared" si="1"/>
        <v>5502000</v>
      </c>
    </row>
    <row r="363" spans="1:10" ht="18" customHeight="1" x14ac:dyDescent="0.3">
      <c r="A363" s="11" t="s">
        <v>839</v>
      </c>
      <c r="B363" s="11"/>
      <c r="C363" s="11" t="s">
        <v>840</v>
      </c>
      <c r="D363" s="11" t="s">
        <v>596</v>
      </c>
      <c r="E363" s="11" t="s">
        <v>9</v>
      </c>
      <c r="F363" s="12">
        <v>2723585</v>
      </c>
      <c r="G363" s="12"/>
      <c r="H363" s="12">
        <v>4085377.5</v>
      </c>
      <c r="I363" s="15"/>
      <c r="J363" s="21">
        <f t="shared" si="1"/>
        <v>4085377.5</v>
      </c>
    </row>
    <row r="364" spans="1:10" ht="18" customHeight="1" x14ac:dyDescent="0.3">
      <c r="A364" s="11" t="s">
        <v>635</v>
      </c>
      <c r="B364" s="11"/>
      <c r="C364" s="11" t="s">
        <v>636</v>
      </c>
      <c r="D364" s="11" t="s">
        <v>637</v>
      </c>
      <c r="E364" s="11" t="s">
        <v>9</v>
      </c>
      <c r="F364" s="12">
        <v>1935000</v>
      </c>
      <c r="G364" s="12"/>
      <c r="H364" s="12">
        <v>2902500</v>
      </c>
      <c r="I364" s="15"/>
      <c r="J364" s="21">
        <f t="shared" si="1"/>
        <v>2902500</v>
      </c>
    </row>
    <row r="365" spans="1:10" ht="18" customHeight="1" x14ac:dyDescent="0.3">
      <c r="A365" s="11" t="s">
        <v>861</v>
      </c>
      <c r="B365" s="11"/>
      <c r="C365" s="11" t="s">
        <v>862</v>
      </c>
      <c r="D365" s="11" t="s">
        <v>637</v>
      </c>
      <c r="E365" s="11" t="s">
        <v>9</v>
      </c>
      <c r="F365" s="12">
        <v>1255473</v>
      </c>
      <c r="G365" s="12"/>
      <c r="H365" s="12">
        <v>1883209.5</v>
      </c>
      <c r="I365" s="15"/>
      <c r="J365" s="21">
        <f t="shared" si="1"/>
        <v>1883209.5</v>
      </c>
    </row>
    <row r="366" spans="1:10" ht="18" customHeight="1" x14ac:dyDescent="0.3">
      <c r="A366" s="11" t="s">
        <v>255</v>
      </c>
      <c r="B366" s="11"/>
      <c r="C366" s="11" t="s">
        <v>256</v>
      </c>
      <c r="D366" s="11" t="s">
        <v>257</v>
      </c>
      <c r="E366" s="11" t="s">
        <v>9</v>
      </c>
      <c r="F366" s="12">
        <v>2562000</v>
      </c>
      <c r="G366" s="12"/>
      <c r="H366" s="12">
        <v>3843000</v>
      </c>
      <c r="I366" s="15"/>
      <c r="J366" s="21">
        <f t="shared" si="1"/>
        <v>3843000</v>
      </c>
    </row>
    <row r="367" spans="1:10" ht="18" customHeight="1" x14ac:dyDescent="0.3">
      <c r="A367" s="11" t="s">
        <v>765</v>
      </c>
      <c r="B367" s="11"/>
      <c r="C367" s="11" t="s">
        <v>766</v>
      </c>
      <c r="D367" s="11" t="s">
        <v>257</v>
      </c>
      <c r="E367" s="11" t="s">
        <v>9</v>
      </c>
      <c r="F367" s="12">
        <v>1961025</v>
      </c>
      <c r="G367" s="12"/>
      <c r="H367" s="12">
        <v>2941537.5</v>
      </c>
      <c r="I367" s="15"/>
      <c r="J367" s="21">
        <f t="shared" si="1"/>
        <v>2941537.5</v>
      </c>
    </row>
    <row r="368" spans="1:10" ht="18" customHeight="1" x14ac:dyDescent="0.3">
      <c r="A368" s="11" t="s">
        <v>676</v>
      </c>
      <c r="B368" s="11"/>
      <c r="C368" s="11" t="s">
        <v>677</v>
      </c>
      <c r="D368" s="11" t="s">
        <v>678</v>
      </c>
      <c r="E368" s="11" t="s">
        <v>9</v>
      </c>
      <c r="F368" s="12">
        <v>3736000</v>
      </c>
      <c r="G368" s="12"/>
      <c r="H368" s="12">
        <v>5604000</v>
      </c>
      <c r="I368" s="15"/>
      <c r="J368" s="21">
        <f t="shared" si="1"/>
        <v>5604000</v>
      </c>
    </row>
    <row r="369" spans="1:10" ht="18" customHeight="1" x14ac:dyDescent="0.3">
      <c r="A369" s="11" t="s">
        <v>867</v>
      </c>
      <c r="B369" s="11"/>
      <c r="C369" s="11" t="s">
        <v>868</v>
      </c>
      <c r="D369" s="11" t="s">
        <v>678</v>
      </c>
      <c r="E369" s="11" t="s">
        <v>9</v>
      </c>
      <c r="F369" s="12">
        <v>2806465</v>
      </c>
      <c r="G369" s="12"/>
      <c r="H369" s="12">
        <v>4209697.5</v>
      </c>
      <c r="I369" s="15"/>
      <c r="J369" s="21">
        <f t="shared" si="1"/>
        <v>4209697.5</v>
      </c>
    </row>
    <row r="370" spans="1:10" ht="18" customHeight="1" x14ac:dyDescent="0.3">
      <c r="A370" s="11" t="s">
        <v>216</v>
      </c>
      <c r="B370" s="11"/>
      <c r="C370" s="11" t="s">
        <v>217</v>
      </c>
      <c r="D370" s="11" t="s">
        <v>218</v>
      </c>
      <c r="E370" s="11" t="s">
        <v>9</v>
      </c>
      <c r="F370" s="12">
        <v>5434000</v>
      </c>
      <c r="G370" s="12"/>
      <c r="H370" s="12">
        <v>8151000</v>
      </c>
      <c r="I370" s="15"/>
      <c r="J370" s="21">
        <f t="shared" si="1"/>
        <v>8151000</v>
      </c>
    </row>
    <row r="371" spans="1:10" ht="18" customHeight="1" x14ac:dyDescent="0.3">
      <c r="A371" s="11" t="s">
        <v>763</v>
      </c>
      <c r="B371" s="11"/>
      <c r="C371" s="11" t="s">
        <v>764</v>
      </c>
      <c r="D371" s="11" t="s">
        <v>218</v>
      </c>
      <c r="E371" s="11" t="s">
        <v>9</v>
      </c>
      <c r="F371" s="12">
        <v>3871741</v>
      </c>
      <c r="G371" s="12"/>
      <c r="H371" s="12">
        <v>5807611.5</v>
      </c>
      <c r="I371" s="15"/>
      <c r="J371" s="21">
        <f t="shared" si="1"/>
        <v>5807611.5</v>
      </c>
    </row>
    <row r="372" spans="1:10" ht="18" customHeight="1" x14ac:dyDescent="0.3">
      <c r="A372" s="11" t="s">
        <v>632</v>
      </c>
      <c r="B372" s="11"/>
      <c r="C372" s="11" t="s">
        <v>633</v>
      </c>
      <c r="D372" s="11" t="s">
        <v>634</v>
      </c>
      <c r="E372" s="11" t="s">
        <v>9</v>
      </c>
      <c r="F372" s="12">
        <v>3710000</v>
      </c>
      <c r="G372" s="12"/>
      <c r="H372" s="12">
        <v>5565000</v>
      </c>
      <c r="I372" s="15"/>
      <c r="J372" s="21">
        <f t="shared" si="1"/>
        <v>5565000</v>
      </c>
    </row>
    <row r="373" spans="1:10" ht="18" customHeight="1" x14ac:dyDescent="0.3">
      <c r="A373" s="11" t="s">
        <v>859</v>
      </c>
      <c r="B373" s="11"/>
      <c r="C373" s="11" t="s">
        <v>860</v>
      </c>
      <c r="D373" s="11" t="s">
        <v>634</v>
      </c>
      <c r="E373" s="11" t="s">
        <v>9</v>
      </c>
      <c r="F373" s="12">
        <v>2884165</v>
      </c>
      <c r="G373" s="12"/>
      <c r="H373" s="12">
        <v>4326247.5</v>
      </c>
      <c r="I373" s="15"/>
      <c r="J373" s="21">
        <f t="shared" si="1"/>
        <v>4326247.5</v>
      </c>
    </row>
    <row r="374" spans="1:10" ht="18" customHeight="1" x14ac:dyDescent="0.3">
      <c r="A374" s="11" t="s">
        <v>261</v>
      </c>
      <c r="B374" s="11"/>
      <c r="C374" s="11" t="s">
        <v>262</v>
      </c>
      <c r="D374" s="11" t="s">
        <v>263</v>
      </c>
      <c r="E374" s="11" t="s">
        <v>9</v>
      </c>
      <c r="F374" s="12">
        <v>2562000</v>
      </c>
      <c r="G374" s="12"/>
      <c r="H374" s="12">
        <v>3843000</v>
      </c>
      <c r="I374" s="15"/>
      <c r="J374" s="21">
        <f t="shared" si="1"/>
        <v>3843000</v>
      </c>
    </row>
    <row r="375" spans="1:10" ht="18" customHeight="1" x14ac:dyDescent="0.3">
      <c r="A375" s="11" t="s">
        <v>769</v>
      </c>
      <c r="B375" s="11"/>
      <c r="C375" s="11" t="s">
        <v>770</v>
      </c>
      <c r="D375" s="11" t="s">
        <v>263</v>
      </c>
      <c r="E375" s="11" t="s">
        <v>9</v>
      </c>
      <c r="F375" s="12">
        <v>1961025</v>
      </c>
      <c r="G375" s="12"/>
      <c r="H375" s="12">
        <v>2941537.5</v>
      </c>
      <c r="I375" s="15"/>
      <c r="J375" s="21">
        <f t="shared" si="1"/>
        <v>2941537.5</v>
      </c>
    </row>
    <row r="376" spans="1:10" ht="18" customHeight="1" x14ac:dyDescent="0.3">
      <c r="A376" s="11" t="s">
        <v>629</v>
      </c>
      <c r="B376" s="11"/>
      <c r="C376" s="11" t="s">
        <v>630</v>
      </c>
      <c r="D376" s="11" t="s">
        <v>631</v>
      </c>
      <c r="E376" s="11" t="s">
        <v>9</v>
      </c>
      <c r="F376" s="12">
        <v>2944000</v>
      </c>
      <c r="G376" s="12"/>
      <c r="H376" s="12">
        <v>4416000</v>
      </c>
      <c r="I376" s="15"/>
      <c r="J376" s="21">
        <f t="shared" si="1"/>
        <v>4416000</v>
      </c>
    </row>
    <row r="377" spans="1:10" ht="18" customHeight="1" x14ac:dyDescent="0.3">
      <c r="A377" s="11" t="s">
        <v>857</v>
      </c>
      <c r="B377" s="11"/>
      <c r="C377" s="11" t="s">
        <v>858</v>
      </c>
      <c r="D377" s="11" t="s">
        <v>631</v>
      </c>
      <c r="E377" s="11" t="s">
        <v>9</v>
      </c>
      <c r="F377" s="12">
        <v>2265043</v>
      </c>
      <c r="G377" s="12"/>
      <c r="H377" s="12">
        <v>3397564.5</v>
      </c>
      <c r="I377" s="15"/>
      <c r="J377" s="21">
        <f t="shared" si="1"/>
        <v>3397564.5</v>
      </c>
    </row>
    <row r="378" spans="1:10" ht="18" customHeight="1" x14ac:dyDescent="0.3">
      <c r="A378" s="11" t="s">
        <v>626</v>
      </c>
      <c r="B378" s="11"/>
      <c r="C378" s="11" t="s">
        <v>627</v>
      </c>
      <c r="D378" s="11" t="s">
        <v>628</v>
      </c>
      <c r="E378" s="11" t="s">
        <v>9</v>
      </c>
      <c r="F378" s="12">
        <v>3725000</v>
      </c>
      <c r="G378" s="12"/>
      <c r="H378" s="12">
        <v>5587500</v>
      </c>
      <c r="I378" s="15"/>
      <c r="J378" s="21">
        <f t="shared" si="1"/>
        <v>5587500</v>
      </c>
    </row>
    <row r="379" spans="1:10" ht="18" customHeight="1" x14ac:dyDescent="0.3">
      <c r="A379" s="11" t="s">
        <v>855</v>
      </c>
      <c r="B379" s="11"/>
      <c r="C379" s="11" t="s">
        <v>856</v>
      </c>
      <c r="D379" s="11" t="s">
        <v>628</v>
      </c>
      <c r="E379" s="11" t="s">
        <v>9</v>
      </c>
      <c r="F379" s="12">
        <v>2907191</v>
      </c>
      <c r="G379" s="12"/>
      <c r="H379" s="12">
        <v>4360786.5</v>
      </c>
      <c r="I379" s="15"/>
      <c r="J379" s="21">
        <f t="shared" si="1"/>
        <v>4360786.5</v>
      </c>
    </row>
    <row r="380" spans="1:10" ht="18" customHeight="1" x14ac:dyDescent="0.3">
      <c r="A380" s="11" t="s">
        <v>456</v>
      </c>
      <c r="B380" s="11"/>
      <c r="C380" s="11" t="s">
        <v>457</v>
      </c>
      <c r="D380" s="11" t="s">
        <v>458</v>
      </c>
      <c r="E380" s="11" t="s">
        <v>9</v>
      </c>
      <c r="F380" s="12">
        <v>5122000</v>
      </c>
      <c r="G380" s="12"/>
      <c r="H380" s="12">
        <v>7683000</v>
      </c>
      <c r="I380" s="15"/>
      <c r="J380" s="21">
        <f t="shared" si="1"/>
        <v>7683000</v>
      </c>
    </row>
    <row r="381" spans="1:10" ht="18" customHeight="1" x14ac:dyDescent="0.3">
      <c r="A381" s="11" t="s">
        <v>805</v>
      </c>
      <c r="B381" s="11"/>
      <c r="C381" s="11" t="s">
        <v>806</v>
      </c>
      <c r="D381" s="11" t="s">
        <v>458</v>
      </c>
      <c r="E381" s="11" t="s">
        <v>9</v>
      </c>
      <c r="F381" s="12">
        <v>3615298</v>
      </c>
      <c r="G381" s="12"/>
      <c r="H381" s="12">
        <v>5422947</v>
      </c>
      <c r="I381" s="15"/>
      <c r="J381" s="21">
        <f t="shared" si="1"/>
        <v>5422947</v>
      </c>
    </row>
    <row r="382" spans="1:10" ht="18" customHeight="1" x14ac:dyDescent="0.3">
      <c r="A382" s="11" t="s">
        <v>264</v>
      </c>
      <c r="B382" s="11"/>
      <c r="C382" s="11" t="s">
        <v>265</v>
      </c>
      <c r="D382" s="11" t="s">
        <v>266</v>
      </c>
      <c r="E382" s="11" t="s">
        <v>9</v>
      </c>
      <c r="F382" s="12">
        <v>2562000</v>
      </c>
      <c r="G382" s="12"/>
      <c r="H382" s="12">
        <v>3843000</v>
      </c>
      <c r="I382" s="15"/>
      <c r="J382" s="21">
        <f t="shared" si="1"/>
        <v>3843000</v>
      </c>
    </row>
    <row r="383" spans="1:10" ht="18" customHeight="1" x14ac:dyDescent="0.3">
      <c r="A383" s="11" t="s">
        <v>771</v>
      </c>
      <c r="B383" s="11"/>
      <c r="C383" s="11" t="s">
        <v>772</v>
      </c>
      <c r="D383" s="11" t="s">
        <v>266</v>
      </c>
      <c r="E383" s="11" t="s">
        <v>9</v>
      </c>
      <c r="F383" s="12">
        <v>1961025</v>
      </c>
      <c r="G383" s="12"/>
      <c r="H383" s="12">
        <v>2941537.5</v>
      </c>
      <c r="I383" s="15"/>
      <c r="J383" s="21">
        <f t="shared" si="1"/>
        <v>2941537.5</v>
      </c>
    </row>
    <row r="384" spans="1:10" ht="18" customHeight="1" x14ac:dyDescent="0.3">
      <c r="A384" s="11" t="s">
        <v>267</v>
      </c>
      <c r="B384" s="11"/>
      <c r="C384" s="11" t="s">
        <v>268</v>
      </c>
      <c r="D384" s="11" t="s">
        <v>269</v>
      </c>
      <c r="E384" s="11" t="s">
        <v>9</v>
      </c>
      <c r="F384" s="12">
        <v>2562000</v>
      </c>
      <c r="G384" s="12"/>
      <c r="H384" s="12">
        <v>3843000</v>
      </c>
      <c r="I384" s="15"/>
      <c r="J384" s="21">
        <f t="shared" si="1"/>
        <v>3843000</v>
      </c>
    </row>
    <row r="385" spans="1:10" ht="18" customHeight="1" x14ac:dyDescent="0.3">
      <c r="A385" s="11" t="s">
        <v>773</v>
      </c>
      <c r="B385" s="11"/>
      <c r="C385" s="11" t="s">
        <v>774</v>
      </c>
      <c r="D385" s="11" t="s">
        <v>269</v>
      </c>
      <c r="E385" s="11" t="s">
        <v>9</v>
      </c>
      <c r="F385" s="12">
        <v>1961025</v>
      </c>
      <c r="G385" s="12"/>
      <c r="H385" s="12">
        <v>2941537.5</v>
      </c>
      <c r="I385" s="15"/>
      <c r="J385" s="21">
        <f t="shared" si="1"/>
        <v>2941537.5</v>
      </c>
    </row>
    <row r="386" spans="1:10" ht="18" customHeight="1" x14ac:dyDescent="0.3">
      <c r="A386" s="11" t="s">
        <v>270</v>
      </c>
      <c r="B386" s="11"/>
      <c r="C386" s="11" t="s">
        <v>271</v>
      </c>
      <c r="D386" s="11" t="s">
        <v>272</v>
      </c>
      <c r="E386" s="11" t="s">
        <v>9</v>
      </c>
      <c r="F386" s="12">
        <v>2562000</v>
      </c>
      <c r="G386" s="12"/>
      <c r="H386" s="12">
        <v>3843000</v>
      </c>
      <c r="I386" s="15"/>
      <c r="J386" s="21">
        <f t="shared" si="1"/>
        <v>3843000</v>
      </c>
    </row>
    <row r="387" spans="1:10" ht="18" customHeight="1" x14ac:dyDescent="0.3">
      <c r="A387" s="11" t="s">
        <v>775</v>
      </c>
      <c r="B387" s="11"/>
      <c r="C387" s="11" t="s">
        <v>776</v>
      </c>
      <c r="D387" s="11" t="s">
        <v>272</v>
      </c>
      <c r="E387" s="11" t="s">
        <v>9</v>
      </c>
      <c r="F387" s="12">
        <v>1961025</v>
      </c>
      <c r="G387" s="12"/>
      <c r="H387" s="12">
        <v>2941537.5</v>
      </c>
      <c r="I387" s="15"/>
      <c r="J387" s="21">
        <f t="shared" si="1"/>
        <v>2941537.5</v>
      </c>
    </row>
    <row r="388" spans="1:10" ht="18" customHeight="1" x14ac:dyDescent="0.3">
      <c r="A388" s="11" t="s">
        <v>282</v>
      </c>
      <c r="B388" s="11"/>
      <c r="C388" s="11" t="s">
        <v>283</v>
      </c>
      <c r="D388" s="11" t="s">
        <v>284</v>
      </c>
      <c r="E388" s="11" t="s">
        <v>9</v>
      </c>
      <c r="F388" s="12">
        <v>3258000</v>
      </c>
      <c r="G388" s="12"/>
      <c r="H388" s="12">
        <v>4887000</v>
      </c>
      <c r="I388" s="15"/>
      <c r="J388" s="21">
        <f t="shared" si="1"/>
        <v>4887000</v>
      </c>
    </row>
    <row r="389" spans="1:10" ht="18" customHeight="1" x14ac:dyDescent="0.3">
      <c r="A389" s="11" t="s">
        <v>781</v>
      </c>
      <c r="B389" s="11"/>
      <c r="C389" s="11" t="s">
        <v>782</v>
      </c>
      <c r="D389" s="11" t="s">
        <v>284</v>
      </c>
      <c r="E389" s="11" t="s">
        <v>9</v>
      </c>
      <c r="F389" s="12">
        <v>2484005</v>
      </c>
      <c r="G389" s="12"/>
      <c r="H389" s="12">
        <v>3726007.5</v>
      </c>
      <c r="I389" s="15"/>
      <c r="J389" s="21">
        <f t="shared" si="1"/>
        <v>3726007.5</v>
      </c>
    </row>
    <row r="390" spans="1:10" ht="18" customHeight="1" x14ac:dyDescent="0.3">
      <c r="A390" s="11" t="s">
        <v>276</v>
      </c>
      <c r="B390" s="11"/>
      <c r="C390" s="11" t="s">
        <v>277</v>
      </c>
      <c r="D390" s="11" t="s">
        <v>278</v>
      </c>
      <c r="E390" s="11" t="s">
        <v>9</v>
      </c>
      <c r="F390" s="12">
        <v>3258000</v>
      </c>
      <c r="G390" s="12"/>
      <c r="H390" s="12">
        <v>4887000</v>
      </c>
      <c r="I390" s="15"/>
      <c r="J390" s="21">
        <f t="shared" si="1"/>
        <v>4887000</v>
      </c>
    </row>
    <row r="391" spans="1:10" ht="18" customHeight="1" x14ac:dyDescent="0.3">
      <c r="A391" s="11" t="s">
        <v>777</v>
      </c>
      <c r="B391" s="11"/>
      <c r="C391" s="11" t="s">
        <v>778</v>
      </c>
      <c r="D391" s="11" t="s">
        <v>278</v>
      </c>
      <c r="E391" s="11" t="s">
        <v>9</v>
      </c>
      <c r="F391" s="12">
        <v>2484005</v>
      </c>
      <c r="G391" s="12"/>
      <c r="H391" s="12">
        <v>3726007.5</v>
      </c>
      <c r="I391" s="15"/>
      <c r="J391" s="21">
        <f t="shared" si="1"/>
        <v>3726007.5</v>
      </c>
    </row>
    <row r="392" spans="1:10" ht="18" customHeight="1" x14ac:dyDescent="0.3">
      <c r="A392" s="11" t="s">
        <v>279</v>
      </c>
      <c r="B392" s="11"/>
      <c r="C392" s="11" t="s">
        <v>280</v>
      </c>
      <c r="D392" s="11" t="s">
        <v>281</v>
      </c>
      <c r="E392" s="11" t="s">
        <v>9</v>
      </c>
      <c r="F392" s="12">
        <v>3258000</v>
      </c>
      <c r="G392" s="12"/>
      <c r="H392" s="12">
        <v>4887000</v>
      </c>
      <c r="I392" s="15"/>
      <c r="J392" s="21">
        <f t="shared" si="1"/>
        <v>4887000</v>
      </c>
    </row>
    <row r="393" spans="1:10" ht="18" customHeight="1" x14ac:dyDescent="0.3">
      <c r="A393" s="11" t="s">
        <v>779</v>
      </c>
      <c r="B393" s="11"/>
      <c r="C393" s="11" t="s">
        <v>780</v>
      </c>
      <c r="D393" s="11" t="s">
        <v>281</v>
      </c>
      <c r="E393" s="11" t="s">
        <v>9</v>
      </c>
      <c r="F393" s="12">
        <v>2484005</v>
      </c>
      <c r="G393" s="12"/>
      <c r="H393" s="12">
        <v>3726007.5</v>
      </c>
      <c r="I393" s="15"/>
      <c r="J393" s="21">
        <f t="shared" si="1"/>
        <v>3726007.5</v>
      </c>
    </row>
    <row r="394" spans="1:10" ht="18" customHeight="1" x14ac:dyDescent="0.3">
      <c r="A394" s="11" t="s">
        <v>285</v>
      </c>
      <c r="B394" s="11"/>
      <c r="C394" s="11" t="s">
        <v>286</v>
      </c>
      <c r="D394" s="11" t="s">
        <v>287</v>
      </c>
      <c r="E394" s="11" t="s">
        <v>9</v>
      </c>
      <c r="F394" s="12">
        <v>3258000</v>
      </c>
      <c r="G394" s="12"/>
      <c r="H394" s="12">
        <v>4887000</v>
      </c>
      <c r="I394" s="15"/>
      <c r="J394" s="21">
        <f t="shared" si="1"/>
        <v>4887000</v>
      </c>
    </row>
    <row r="395" spans="1:10" ht="18" customHeight="1" x14ac:dyDescent="0.3">
      <c r="A395" s="11" t="s">
        <v>783</v>
      </c>
      <c r="B395" s="11"/>
      <c r="C395" s="11" t="s">
        <v>784</v>
      </c>
      <c r="D395" s="11" t="s">
        <v>287</v>
      </c>
      <c r="E395" s="11" t="s">
        <v>9</v>
      </c>
      <c r="F395" s="12">
        <v>2484005</v>
      </c>
      <c r="G395" s="12"/>
      <c r="H395" s="12">
        <v>3726007.5</v>
      </c>
      <c r="I395" s="15"/>
      <c r="J395" s="21">
        <f t="shared" si="1"/>
        <v>3726007.5</v>
      </c>
    </row>
    <row r="396" spans="1:10" ht="18" customHeight="1" x14ac:dyDescent="0.3">
      <c r="A396" s="11" t="s">
        <v>291</v>
      </c>
      <c r="B396" s="11"/>
      <c r="C396" s="11" t="s">
        <v>292</v>
      </c>
      <c r="D396" s="11" t="s">
        <v>293</v>
      </c>
      <c r="E396" s="11" t="s">
        <v>9</v>
      </c>
      <c r="F396" s="12">
        <v>3258000</v>
      </c>
      <c r="G396" s="12"/>
      <c r="H396" s="12">
        <v>4887000</v>
      </c>
      <c r="I396" s="15"/>
      <c r="J396" s="21">
        <f t="shared" si="1"/>
        <v>4887000</v>
      </c>
    </row>
    <row r="397" spans="1:10" ht="18" customHeight="1" x14ac:dyDescent="0.3">
      <c r="A397" s="11" t="s">
        <v>787</v>
      </c>
      <c r="B397" s="11"/>
      <c r="C397" s="11" t="s">
        <v>788</v>
      </c>
      <c r="D397" s="11" t="s">
        <v>293</v>
      </c>
      <c r="E397" s="11" t="s">
        <v>9</v>
      </c>
      <c r="F397" s="12">
        <v>2484005</v>
      </c>
      <c r="G397" s="12"/>
      <c r="H397" s="12">
        <v>3726007.5</v>
      </c>
      <c r="I397" s="15"/>
      <c r="J397" s="21">
        <f t="shared" si="1"/>
        <v>3726007.5</v>
      </c>
    </row>
    <row r="398" spans="1:10" ht="18" customHeight="1" x14ac:dyDescent="0.3">
      <c r="A398" s="11" t="s">
        <v>288</v>
      </c>
      <c r="B398" s="11"/>
      <c r="C398" s="11" t="s">
        <v>289</v>
      </c>
      <c r="D398" s="11" t="s">
        <v>290</v>
      </c>
      <c r="E398" s="11" t="s">
        <v>9</v>
      </c>
      <c r="F398" s="12">
        <v>3258000</v>
      </c>
      <c r="G398" s="12"/>
      <c r="H398" s="12">
        <v>4887000</v>
      </c>
      <c r="I398" s="15"/>
      <c r="J398" s="21">
        <f t="shared" si="1"/>
        <v>4887000</v>
      </c>
    </row>
    <row r="399" spans="1:10" ht="18" customHeight="1" x14ac:dyDescent="0.3">
      <c r="A399" s="11" t="s">
        <v>785</v>
      </c>
      <c r="B399" s="11"/>
      <c r="C399" s="11" t="s">
        <v>786</v>
      </c>
      <c r="D399" s="11" t="s">
        <v>290</v>
      </c>
      <c r="E399" s="11" t="s">
        <v>9</v>
      </c>
      <c r="F399" s="12">
        <v>2484005</v>
      </c>
      <c r="G399" s="12"/>
      <c r="H399" s="12">
        <v>3726007.5</v>
      </c>
      <c r="I399" s="15"/>
      <c r="J399" s="21">
        <f t="shared" ref="J399:J462" si="2">F399*1.5</f>
        <v>3726007.5</v>
      </c>
    </row>
    <row r="400" spans="1:10" ht="18" customHeight="1" x14ac:dyDescent="0.3">
      <c r="A400" s="11" t="s">
        <v>474</v>
      </c>
      <c r="B400" s="11"/>
      <c r="C400" s="11" t="s">
        <v>475</v>
      </c>
      <c r="D400" s="11" t="s">
        <v>476</v>
      </c>
      <c r="E400" s="11" t="s">
        <v>9</v>
      </c>
      <c r="F400" s="12">
        <v>3750000</v>
      </c>
      <c r="G400" s="12"/>
      <c r="H400" s="12">
        <v>5625000</v>
      </c>
      <c r="I400" s="15"/>
      <c r="J400" s="21">
        <f t="shared" si="2"/>
        <v>5625000</v>
      </c>
    </row>
    <row r="401" spans="1:10" ht="18" customHeight="1" x14ac:dyDescent="0.3">
      <c r="A401" s="11" t="s">
        <v>294</v>
      </c>
      <c r="B401" s="11"/>
      <c r="C401" s="11" t="s">
        <v>295</v>
      </c>
      <c r="D401" s="11" t="s">
        <v>296</v>
      </c>
      <c r="E401" s="11" t="s">
        <v>9</v>
      </c>
      <c r="F401" s="12">
        <v>3750000</v>
      </c>
      <c r="G401" s="12"/>
      <c r="H401" s="12">
        <v>5625000</v>
      </c>
      <c r="I401" s="15"/>
      <c r="J401" s="21">
        <f t="shared" si="2"/>
        <v>5625000</v>
      </c>
    </row>
    <row r="402" spans="1:10" ht="18" customHeight="1" x14ac:dyDescent="0.3">
      <c r="A402" s="11" t="s">
        <v>495</v>
      </c>
      <c r="B402" s="11"/>
      <c r="C402" s="11" t="s">
        <v>496</v>
      </c>
      <c r="D402" s="11" t="s">
        <v>497</v>
      </c>
      <c r="E402" s="11" t="s">
        <v>9</v>
      </c>
      <c r="F402" s="12">
        <v>3750000</v>
      </c>
      <c r="G402" s="12"/>
      <c r="H402" s="12">
        <v>5625000</v>
      </c>
      <c r="I402" s="15"/>
      <c r="J402" s="21">
        <f t="shared" si="2"/>
        <v>5625000</v>
      </c>
    </row>
    <row r="403" spans="1:10" ht="18" customHeight="1" x14ac:dyDescent="0.3">
      <c r="A403" s="11" t="s">
        <v>498</v>
      </c>
      <c r="B403" s="11"/>
      <c r="C403" s="11" t="s">
        <v>499</v>
      </c>
      <c r="D403" s="11" t="s">
        <v>500</v>
      </c>
      <c r="E403" s="11" t="s">
        <v>9</v>
      </c>
      <c r="F403" s="12">
        <v>3750000</v>
      </c>
      <c r="G403" s="12"/>
      <c r="H403" s="12">
        <v>5625000</v>
      </c>
      <c r="I403" s="15"/>
      <c r="J403" s="21">
        <f t="shared" si="2"/>
        <v>5625000</v>
      </c>
    </row>
    <row r="404" spans="1:10" ht="18" customHeight="1" x14ac:dyDescent="0.3">
      <c r="A404" s="11" t="s">
        <v>501</v>
      </c>
      <c r="B404" s="11"/>
      <c r="C404" s="11" t="s">
        <v>502</v>
      </c>
      <c r="D404" s="11" t="s">
        <v>503</v>
      </c>
      <c r="E404" s="11" t="s">
        <v>9</v>
      </c>
      <c r="F404" s="12">
        <v>3985000</v>
      </c>
      <c r="G404" s="12"/>
      <c r="H404" s="12">
        <v>5977500</v>
      </c>
      <c r="I404" s="15"/>
      <c r="J404" s="21">
        <f t="shared" si="2"/>
        <v>5977500</v>
      </c>
    </row>
    <row r="405" spans="1:10" ht="18" customHeight="1" x14ac:dyDescent="0.3">
      <c r="A405" s="11" t="s">
        <v>817</v>
      </c>
      <c r="B405" s="11"/>
      <c r="C405" s="11" t="s">
        <v>818</v>
      </c>
      <c r="D405" s="11" t="s">
        <v>503</v>
      </c>
      <c r="E405" s="11" t="s">
        <v>9</v>
      </c>
      <c r="F405" s="12">
        <v>3154683</v>
      </c>
      <c r="G405" s="12"/>
      <c r="H405" s="12">
        <v>4732024.5</v>
      </c>
      <c r="I405" s="15"/>
      <c r="J405" s="21">
        <f t="shared" si="2"/>
        <v>4732024.5</v>
      </c>
    </row>
    <row r="406" spans="1:10" ht="18" customHeight="1" x14ac:dyDescent="0.3">
      <c r="A406" s="11" t="s">
        <v>910</v>
      </c>
      <c r="B406" s="11"/>
      <c r="C406" s="11" t="s">
        <v>911</v>
      </c>
      <c r="D406" s="11" t="s">
        <v>912</v>
      </c>
      <c r="E406" s="11" t="s">
        <v>9</v>
      </c>
      <c r="F406" s="12">
        <v>1910305</v>
      </c>
      <c r="G406" s="12"/>
      <c r="H406" s="12">
        <v>2865457.5</v>
      </c>
      <c r="I406" s="15"/>
      <c r="J406" s="21">
        <f t="shared" si="2"/>
        <v>2865457.5</v>
      </c>
    </row>
    <row r="407" spans="1:10" ht="18" customHeight="1" x14ac:dyDescent="0.3">
      <c r="A407" s="11" t="s">
        <v>913</v>
      </c>
      <c r="B407" s="11"/>
      <c r="C407" s="11" t="s">
        <v>914</v>
      </c>
      <c r="D407" s="11" t="s">
        <v>912</v>
      </c>
      <c r="E407" s="11" t="s">
        <v>9</v>
      </c>
      <c r="F407" s="12">
        <v>2598000</v>
      </c>
      <c r="G407" s="12"/>
      <c r="H407" s="12">
        <v>3897000</v>
      </c>
      <c r="I407" s="15"/>
      <c r="J407" s="21">
        <f t="shared" si="2"/>
        <v>3897000</v>
      </c>
    </row>
    <row r="408" spans="1:10" ht="18" customHeight="1" x14ac:dyDescent="0.3">
      <c r="A408" s="11" t="s">
        <v>363</v>
      </c>
      <c r="B408" s="11"/>
      <c r="C408" s="11" t="s">
        <v>364</v>
      </c>
      <c r="D408" s="11" t="s">
        <v>365</v>
      </c>
      <c r="E408" s="11" t="s">
        <v>9</v>
      </c>
      <c r="F408" s="12">
        <v>3750000</v>
      </c>
      <c r="G408" s="12"/>
      <c r="H408" s="12">
        <v>5625000</v>
      </c>
      <c r="I408" s="15"/>
      <c r="J408" s="21">
        <f t="shared" si="2"/>
        <v>5625000</v>
      </c>
    </row>
    <row r="409" spans="1:10" ht="18" customHeight="1" x14ac:dyDescent="0.3">
      <c r="A409" s="11" t="s">
        <v>396</v>
      </c>
      <c r="B409" s="11"/>
      <c r="C409" s="11" t="s">
        <v>397</v>
      </c>
      <c r="D409" s="11" t="s">
        <v>398</v>
      </c>
      <c r="E409" s="11" t="s">
        <v>9</v>
      </c>
      <c r="F409" s="12">
        <v>3985000</v>
      </c>
      <c r="G409" s="12"/>
      <c r="H409" s="12">
        <v>5977500</v>
      </c>
      <c r="I409" s="15"/>
      <c r="J409" s="21">
        <f t="shared" si="2"/>
        <v>5977500</v>
      </c>
    </row>
    <row r="410" spans="1:10" ht="18" customHeight="1" x14ac:dyDescent="0.3">
      <c r="A410" s="11" t="s">
        <v>798</v>
      </c>
      <c r="B410" s="11"/>
      <c r="C410" s="11" t="s">
        <v>799</v>
      </c>
      <c r="D410" s="11" t="s">
        <v>398</v>
      </c>
      <c r="E410" s="11" t="s">
        <v>9</v>
      </c>
      <c r="F410" s="12">
        <v>3154683</v>
      </c>
      <c r="G410" s="12"/>
      <c r="H410" s="12">
        <v>4732024.5</v>
      </c>
      <c r="I410" s="15"/>
      <c r="J410" s="21">
        <f t="shared" si="2"/>
        <v>4732024.5</v>
      </c>
    </row>
    <row r="411" spans="1:10" ht="18" customHeight="1" x14ac:dyDescent="0.3">
      <c r="A411" s="11" t="s">
        <v>369</v>
      </c>
      <c r="B411" s="11"/>
      <c r="C411" s="11" t="s">
        <v>370</v>
      </c>
      <c r="D411" s="11" t="s">
        <v>371</v>
      </c>
      <c r="E411" s="11" t="s">
        <v>9</v>
      </c>
      <c r="F411" s="12">
        <v>3750000</v>
      </c>
      <c r="G411" s="12"/>
      <c r="H411" s="12">
        <v>5625000</v>
      </c>
      <c r="I411" s="15"/>
      <c r="J411" s="21">
        <f t="shared" si="2"/>
        <v>5625000</v>
      </c>
    </row>
    <row r="412" spans="1:10" ht="18" customHeight="1" x14ac:dyDescent="0.3">
      <c r="A412" s="11" t="s">
        <v>297</v>
      </c>
      <c r="B412" s="11"/>
      <c r="C412" s="11" t="s">
        <v>298</v>
      </c>
      <c r="D412" s="11" t="s">
        <v>299</v>
      </c>
      <c r="E412" s="11" t="s">
        <v>9</v>
      </c>
      <c r="F412" s="12">
        <v>3750000</v>
      </c>
      <c r="G412" s="12"/>
      <c r="H412" s="12">
        <v>5625000</v>
      </c>
      <c r="I412" s="15"/>
      <c r="J412" s="21">
        <f t="shared" si="2"/>
        <v>5625000</v>
      </c>
    </row>
    <row r="413" spans="1:10" ht="18" customHeight="1" x14ac:dyDescent="0.3">
      <c r="A413" s="11" t="s">
        <v>366</v>
      </c>
      <c r="B413" s="11"/>
      <c r="C413" s="11" t="s">
        <v>367</v>
      </c>
      <c r="D413" s="11" t="s">
        <v>368</v>
      </c>
      <c r="E413" s="11" t="s">
        <v>9</v>
      </c>
      <c r="F413" s="12">
        <v>3750000</v>
      </c>
      <c r="G413" s="12"/>
      <c r="H413" s="12">
        <v>5625000</v>
      </c>
      <c r="I413" s="15"/>
      <c r="J413" s="21">
        <f t="shared" si="2"/>
        <v>5625000</v>
      </c>
    </row>
    <row r="414" spans="1:10" ht="18" customHeight="1" x14ac:dyDescent="0.3">
      <c r="A414" s="11" t="s">
        <v>333</v>
      </c>
      <c r="B414" s="11"/>
      <c r="C414" s="11" t="s">
        <v>334</v>
      </c>
      <c r="D414" s="11" t="s">
        <v>335</v>
      </c>
      <c r="E414" s="11" t="s">
        <v>9</v>
      </c>
      <c r="F414" s="12">
        <v>3750000</v>
      </c>
      <c r="G414" s="12"/>
      <c r="H414" s="12">
        <v>5625000</v>
      </c>
      <c r="I414" s="15"/>
      <c r="J414" s="21">
        <f t="shared" si="2"/>
        <v>5625000</v>
      </c>
    </row>
    <row r="415" spans="1:10" ht="18" customHeight="1" x14ac:dyDescent="0.3">
      <c r="A415" s="11" t="s">
        <v>336</v>
      </c>
      <c r="B415" s="11"/>
      <c r="C415" s="11" t="s">
        <v>337</v>
      </c>
      <c r="D415" s="11" t="s">
        <v>338</v>
      </c>
      <c r="E415" s="11" t="s">
        <v>9</v>
      </c>
      <c r="F415" s="12">
        <v>3750000</v>
      </c>
      <c r="G415" s="12"/>
      <c r="H415" s="12">
        <v>5625000</v>
      </c>
      <c r="I415" s="15"/>
      <c r="J415" s="21">
        <f t="shared" si="2"/>
        <v>5625000</v>
      </c>
    </row>
    <row r="416" spans="1:10" ht="18" customHeight="1" x14ac:dyDescent="0.3">
      <c r="A416" s="11" t="s">
        <v>348</v>
      </c>
      <c r="B416" s="11"/>
      <c r="C416" s="11" t="s">
        <v>349</v>
      </c>
      <c r="D416" s="11" t="s">
        <v>350</v>
      </c>
      <c r="E416" s="11" t="s">
        <v>9</v>
      </c>
      <c r="F416" s="12">
        <v>3750000</v>
      </c>
      <c r="G416" s="12"/>
      <c r="H416" s="12">
        <v>5625000</v>
      </c>
      <c r="I416" s="15"/>
      <c r="J416" s="21">
        <f t="shared" si="2"/>
        <v>5625000</v>
      </c>
    </row>
    <row r="417" spans="1:10" ht="18" customHeight="1" x14ac:dyDescent="0.3">
      <c r="A417" s="11" t="s">
        <v>477</v>
      </c>
      <c r="B417" s="11"/>
      <c r="C417" s="11" t="s">
        <v>478</v>
      </c>
      <c r="D417" s="11" t="s">
        <v>479</v>
      </c>
      <c r="E417" s="11" t="s">
        <v>9</v>
      </c>
      <c r="F417" s="12">
        <v>3750000</v>
      </c>
      <c r="G417" s="12"/>
      <c r="H417" s="12">
        <v>5625000</v>
      </c>
      <c r="I417" s="15"/>
      <c r="J417" s="21">
        <f t="shared" si="2"/>
        <v>5625000</v>
      </c>
    </row>
    <row r="418" spans="1:10" ht="18" customHeight="1" x14ac:dyDescent="0.3">
      <c r="A418" s="11" t="s">
        <v>429</v>
      </c>
      <c r="B418" s="11"/>
      <c r="C418" s="11" t="s">
        <v>430</v>
      </c>
      <c r="D418" s="11" t="s">
        <v>431</v>
      </c>
      <c r="E418" s="11" t="s">
        <v>9</v>
      </c>
      <c r="F418" s="12">
        <v>3750000</v>
      </c>
      <c r="G418" s="12"/>
      <c r="H418" s="12">
        <v>5625000</v>
      </c>
      <c r="I418" s="15"/>
      <c r="J418" s="21">
        <f t="shared" si="2"/>
        <v>5625000</v>
      </c>
    </row>
    <row r="419" spans="1:10" ht="18" customHeight="1" x14ac:dyDescent="0.3">
      <c r="A419" s="11" t="s">
        <v>447</v>
      </c>
      <c r="B419" s="11"/>
      <c r="C419" s="11" t="s">
        <v>448</v>
      </c>
      <c r="D419" s="11" t="s">
        <v>449</v>
      </c>
      <c r="E419" s="11" t="s">
        <v>9</v>
      </c>
      <c r="F419" s="12">
        <v>3750000</v>
      </c>
      <c r="G419" s="12"/>
      <c r="H419" s="12">
        <v>5625000</v>
      </c>
      <c r="I419" s="15"/>
      <c r="J419" s="21">
        <f t="shared" si="2"/>
        <v>5625000</v>
      </c>
    </row>
    <row r="420" spans="1:10" ht="18" customHeight="1" x14ac:dyDescent="0.3">
      <c r="A420" s="11" t="s">
        <v>432</v>
      </c>
      <c r="B420" s="11"/>
      <c r="C420" s="11" t="s">
        <v>433</v>
      </c>
      <c r="D420" s="11" t="s">
        <v>434</v>
      </c>
      <c r="E420" s="11" t="s">
        <v>9</v>
      </c>
      <c r="F420" s="12">
        <v>3750000</v>
      </c>
      <c r="G420" s="12"/>
      <c r="H420" s="12">
        <v>5625000</v>
      </c>
      <c r="I420" s="15"/>
      <c r="J420" s="21">
        <f t="shared" si="2"/>
        <v>5625000</v>
      </c>
    </row>
    <row r="421" spans="1:10" ht="18" customHeight="1" x14ac:dyDescent="0.3">
      <c r="A421" s="11" t="s">
        <v>450</v>
      </c>
      <c r="B421" s="11"/>
      <c r="C421" s="11" t="s">
        <v>451</v>
      </c>
      <c r="D421" s="11" t="s">
        <v>452</v>
      </c>
      <c r="E421" s="11" t="s">
        <v>9</v>
      </c>
      <c r="F421" s="12">
        <v>3750000</v>
      </c>
      <c r="G421" s="12"/>
      <c r="H421" s="12">
        <v>5625000</v>
      </c>
      <c r="I421" s="15"/>
      <c r="J421" s="21">
        <f t="shared" si="2"/>
        <v>5625000</v>
      </c>
    </row>
    <row r="422" spans="1:10" ht="18" customHeight="1" x14ac:dyDescent="0.3">
      <c r="A422" s="11" t="s">
        <v>435</v>
      </c>
      <c r="B422" s="11"/>
      <c r="C422" s="11" t="s">
        <v>436</v>
      </c>
      <c r="D422" s="11" t="s">
        <v>437</v>
      </c>
      <c r="E422" s="11" t="s">
        <v>9</v>
      </c>
      <c r="F422" s="12">
        <v>3750000</v>
      </c>
      <c r="G422" s="12"/>
      <c r="H422" s="12">
        <v>5625000</v>
      </c>
      <c r="I422" s="15"/>
      <c r="J422" s="21">
        <f t="shared" si="2"/>
        <v>5625000</v>
      </c>
    </row>
    <row r="423" spans="1:10" ht="18" customHeight="1" x14ac:dyDescent="0.3">
      <c r="A423" s="11" t="s">
        <v>453</v>
      </c>
      <c r="B423" s="11"/>
      <c r="C423" s="11" t="s">
        <v>454</v>
      </c>
      <c r="D423" s="11" t="s">
        <v>455</v>
      </c>
      <c r="E423" s="11" t="s">
        <v>9</v>
      </c>
      <c r="F423" s="12">
        <v>3750000</v>
      </c>
      <c r="G423" s="12"/>
      <c r="H423" s="12">
        <v>5625000</v>
      </c>
      <c r="I423" s="15"/>
      <c r="J423" s="21">
        <f t="shared" si="2"/>
        <v>5625000</v>
      </c>
    </row>
    <row r="424" spans="1:10" ht="18" customHeight="1" x14ac:dyDescent="0.3">
      <c r="A424" s="11" t="s">
        <v>438</v>
      </c>
      <c r="B424" s="11"/>
      <c r="C424" s="11" t="s">
        <v>439</v>
      </c>
      <c r="D424" s="11" t="s">
        <v>440</v>
      </c>
      <c r="E424" s="11" t="s">
        <v>9</v>
      </c>
      <c r="F424" s="12">
        <v>3750000</v>
      </c>
      <c r="G424" s="12"/>
      <c r="H424" s="12">
        <v>5625000</v>
      </c>
      <c r="I424" s="15"/>
      <c r="J424" s="21">
        <f t="shared" si="2"/>
        <v>5625000</v>
      </c>
    </row>
    <row r="425" spans="1:10" ht="18" customHeight="1" x14ac:dyDescent="0.3">
      <c r="A425" s="11" t="s">
        <v>441</v>
      </c>
      <c r="B425" s="11"/>
      <c r="C425" s="11" t="s">
        <v>442</v>
      </c>
      <c r="D425" s="11" t="s">
        <v>443</v>
      </c>
      <c r="E425" s="11" t="s">
        <v>9</v>
      </c>
      <c r="F425" s="12">
        <v>3750000</v>
      </c>
      <c r="G425" s="12"/>
      <c r="H425" s="12">
        <v>5625000</v>
      </c>
      <c r="I425" s="15"/>
      <c r="J425" s="21">
        <f t="shared" si="2"/>
        <v>5625000</v>
      </c>
    </row>
    <row r="426" spans="1:10" ht="18" customHeight="1" x14ac:dyDescent="0.3">
      <c r="A426" s="11" t="s">
        <v>444</v>
      </c>
      <c r="B426" s="11"/>
      <c r="C426" s="11" t="s">
        <v>445</v>
      </c>
      <c r="D426" s="11" t="s">
        <v>446</v>
      </c>
      <c r="E426" s="11" t="s">
        <v>9</v>
      </c>
      <c r="F426" s="12">
        <v>3750000</v>
      </c>
      <c r="G426" s="12"/>
      <c r="H426" s="12">
        <v>5625000</v>
      </c>
      <c r="I426" s="15"/>
      <c r="J426" s="21">
        <f t="shared" si="2"/>
        <v>5625000</v>
      </c>
    </row>
    <row r="427" spans="1:10" ht="18" customHeight="1" x14ac:dyDescent="0.3">
      <c r="A427" s="11" t="s">
        <v>315</v>
      </c>
      <c r="B427" s="11"/>
      <c r="C427" s="11" t="s">
        <v>316</v>
      </c>
      <c r="D427" s="11" t="s">
        <v>317</v>
      </c>
      <c r="E427" s="11" t="s">
        <v>9</v>
      </c>
      <c r="F427" s="12">
        <v>3750000</v>
      </c>
      <c r="G427" s="12"/>
      <c r="H427" s="12">
        <v>5625000</v>
      </c>
      <c r="I427" s="15"/>
      <c r="J427" s="21">
        <f t="shared" si="2"/>
        <v>5625000</v>
      </c>
    </row>
    <row r="428" spans="1:10" ht="18" customHeight="1" x14ac:dyDescent="0.3">
      <c r="A428" s="11" t="s">
        <v>372</v>
      </c>
      <c r="B428" s="11"/>
      <c r="C428" s="11" t="s">
        <v>373</v>
      </c>
      <c r="D428" s="11" t="s">
        <v>374</v>
      </c>
      <c r="E428" s="11" t="s">
        <v>9</v>
      </c>
      <c r="F428" s="12">
        <v>3750000</v>
      </c>
      <c r="G428" s="12"/>
      <c r="H428" s="12">
        <v>5625000</v>
      </c>
      <c r="I428" s="15"/>
      <c r="J428" s="21">
        <f t="shared" si="2"/>
        <v>5625000</v>
      </c>
    </row>
    <row r="429" spans="1:10" ht="18" customHeight="1" x14ac:dyDescent="0.3">
      <c r="A429" s="11" t="s">
        <v>321</v>
      </c>
      <c r="B429" s="11"/>
      <c r="C429" s="11" t="s">
        <v>322</v>
      </c>
      <c r="D429" s="11" t="s">
        <v>323</v>
      </c>
      <c r="E429" s="11" t="s">
        <v>9</v>
      </c>
      <c r="F429" s="12">
        <v>3750000</v>
      </c>
      <c r="G429" s="12"/>
      <c r="H429" s="12">
        <v>5625000</v>
      </c>
      <c r="I429" s="15"/>
      <c r="J429" s="21">
        <f t="shared" si="2"/>
        <v>5625000</v>
      </c>
    </row>
    <row r="430" spans="1:10" ht="18" customHeight="1" x14ac:dyDescent="0.3">
      <c r="A430" s="11" t="s">
        <v>384</v>
      </c>
      <c r="B430" s="11"/>
      <c r="C430" s="11" t="s">
        <v>385</v>
      </c>
      <c r="D430" s="11" t="s">
        <v>386</v>
      </c>
      <c r="E430" s="11" t="s">
        <v>9</v>
      </c>
      <c r="F430" s="12">
        <v>3750000</v>
      </c>
      <c r="G430" s="12"/>
      <c r="H430" s="12">
        <v>5625000</v>
      </c>
      <c r="I430" s="15"/>
      <c r="J430" s="21">
        <f t="shared" si="2"/>
        <v>5625000</v>
      </c>
    </row>
    <row r="431" spans="1:10" ht="18" customHeight="1" x14ac:dyDescent="0.3">
      <c r="A431" s="11" t="s">
        <v>387</v>
      </c>
      <c r="B431" s="11"/>
      <c r="C431" s="11" t="s">
        <v>388</v>
      </c>
      <c r="D431" s="11" t="s">
        <v>389</v>
      </c>
      <c r="E431" s="11" t="s">
        <v>9</v>
      </c>
      <c r="F431" s="12">
        <v>3750000</v>
      </c>
      <c r="G431" s="12"/>
      <c r="H431" s="12">
        <v>5625000</v>
      </c>
      <c r="I431" s="15"/>
      <c r="J431" s="21">
        <f t="shared" si="2"/>
        <v>5625000</v>
      </c>
    </row>
    <row r="432" spans="1:10" ht="18" customHeight="1" x14ac:dyDescent="0.3">
      <c r="A432" s="11" t="s">
        <v>471</v>
      </c>
      <c r="B432" s="11"/>
      <c r="C432" s="11" t="s">
        <v>472</v>
      </c>
      <c r="D432" s="11" t="s">
        <v>473</v>
      </c>
      <c r="E432" s="11" t="s">
        <v>9</v>
      </c>
      <c r="F432" s="12">
        <v>3750000</v>
      </c>
      <c r="G432" s="12"/>
      <c r="H432" s="12">
        <v>5625000</v>
      </c>
      <c r="I432" s="15"/>
      <c r="J432" s="21">
        <f t="shared" si="2"/>
        <v>5625000</v>
      </c>
    </row>
    <row r="433" spans="1:10" ht="18" customHeight="1" x14ac:dyDescent="0.3">
      <c r="A433" s="11" t="s">
        <v>408</v>
      </c>
      <c r="B433" s="11"/>
      <c r="C433" s="11" t="s">
        <v>409</v>
      </c>
      <c r="D433" s="11" t="s">
        <v>410</v>
      </c>
      <c r="E433" s="11" t="s">
        <v>9</v>
      </c>
      <c r="F433" s="12">
        <v>3750000</v>
      </c>
      <c r="G433" s="12"/>
      <c r="H433" s="12">
        <v>5625000</v>
      </c>
      <c r="I433" s="15"/>
      <c r="J433" s="21">
        <f t="shared" si="2"/>
        <v>5625000</v>
      </c>
    </row>
    <row r="434" spans="1:10" ht="18" customHeight="1" x14ac:dyDescent="0.3">
      <c r="A434" s="11" t="s">
        <v>405</v>
      </c>
      <c r="B434" s="11"/>
      <c r="C434" s="11" t="s">
        <v>406</v>
      </c>
      <c r="D434" s="11" t="s">
        <v>407</v>
      </c>
      <c r="E434" s="11" t="s">
        <v>9</v>
      </c>
      <c r="F434" s="12">
        <v>3750000</v>
      </c>
      <c r="G434" s="12"/>
      <c r="H434" s="12">
        <v>5625000</v>
      </c>
      <c r="I434" s="15"/>
      <c r="J434" s="21">
        <f t="shared" si="2"/>
        <v>5625000</v>
      </c>
    </row>
    <row r="435" spans="1:10" ht="18" customHeight="1" x14ac:dyDescent="0.3">
      <c r="A435" s="11" t="s">
        <v>402</v>
      </c>
      <c r="B435" s="11"/>
      <c r="C435" s="11" t="s">
        <v>403</v>
      </c>
      <c r="D435" s="11" t="s">
        <v>404</v>
      </c>
      <c r="E435" s="11" t="s">
        <v>9</v>
      </c>
      <c r="F435" s="12">
        <v>3750000</v>
      </c>
      <c r="G435" s="12"/>
      <c r="H435" s="12">
        <v>5625000</v>
      </c>
      <c r="I435" s="15"/>
      <c r="J435" s="21">
        <f t="shared" si="2"/>
        <v>5625000</v>
      </c>
    </row>
    <row r="436" spans="1:10" ht="18" customHeight="1" x14ac:dyDescent="0.3">
      <c r="A436" s="11" t="s">
        <v>426</v>
      </c>
      <c r="B436" s="11"/>
      <c r="C436" s="11" t="s">
        <v>427</v>
      </c>
      <c r="D436" s="11" t="s">
        <v>428</v>
      </c>
      <c r="E436" s="11" t="s">
        <v>9</v>
      </c>
      <c r="F436" s="12">
        <v>3750000</v>
      </c>
      <c r="G436" s="12"/>
      <c r="H436" s="12">
        <v>5625000</v>
      </c>
      <c r="I436" s="15"/>
      <c r="J436" s="21">
        <f t="shared" si="2"/>
        <v>5625000</v>
      </c>
    </row>
    <row r="437" spans="1:10" ht="18" customHeight="1" x14ac:dyDescent="0.3">
      <c r="A437" s="11" t="s">
        <v>423</v>
      </c>
      <c r="B437" s="11"/>
      <c r="C437" s="11" t="s">
        <v>424</v>
      </c>
      <c r="D437" s="11" t="s">
        <v>425</v>
      </c>
      <c r="E437" s="11" t="s">
        <v>9</v>
      </c>
      <c r="F437" s="12">
        <v>3750000</v>
      </c>
      <c r="G437" s="12"/>
      <c r="H437" s="12">
        <v>5625000</v>
      </c>
      <c r="I437" s="15"/>
      <c r="J437" s="21">
        <f t="shared" si="2"/>
        <v>5625000</v>
      </c>
    </row>
    <row r="438" spans="1:10" ht="18" customHeight="1" x14ac:dyDescent="0.3">
      <c r="A438" s="11" t="s">
        <v>420</v>
      </c>
      <c r="B438" s="11"/>
      <c r="C438" s="11" t="s">
        <v>421</v>
      </c>
      <c r="D438" s="11" t="s">
        <v>422</v>
      </c>
      <c r="E438" s="11" t="s">
        <v>9</v>
      </c>
      <c r="F438" s="12">
        <v>3750000</v>
      </c>
      <c r="G438" s="12"/>
      <c r="H438" s="12">
        <v>5625000</v>
      </c>
      <c r="I438" s="15"/>
      <c r="J438" s="21">
        <f t="shared" si="2"/>
        <v>5625000</v>
      </c>
    </row>
    <row r="439" spans="1:10" ht="18" customHeight="1" x14ac:dyDescent="0.3">
      <c r="A439" s="11" t="s">
        <v>324</v>
      </c>
      <c r="B439" s="11"/>
      <c r="C439" s="11" t="s">
        <v>325</v>
      </c>
      <c r="D439" s="11" t="s">
        <v>326</v>
      </c>
      <c r="E439" s="11" t="s">
        <v>9</v>
      </c>
      <c r="F439" s="12">
        <v>3985000</v>
      </c>
      <c r="G439" s="12"/>
      <c r="H439" s="12">
        <v>5977500</v>
      </c>
      <c r="I439" s="15"/>
      <c r="J439" s="21">
        <f t="shared" si="2"/>
        <v>5977500</v>
      </c>
    </row>
    <row r="440" spans="1:10" ht="18" customHeight="1" x14ac:dyDescent="0.3">
      <c r="A440" s="11" t="s">
        <v>789</v>
      </c>
      <c r="B440" s="11"/>
      <c r="C440" s="11" t="s">
        <v>790</v>
      </c>
      <c r="D440" s="11" t="s">
        <v>326</v>
      </c>
      <c r="E440" s="11" t="s">
        <v>9</v>
      </c>
      <c r="F440" s="12">
        <v>3154683</v>
      </c>
      <c r="G440" s="12"/>
      <c r="H440" s="12">
        <v>4732024.5</v>
      </c>
      <c r="I440" s="15"/>
      <c r="J440" s="21">
        <f t="shared" si="2"/>
        <v>4732024.5</v>
      </c>
    </row>
    <row r="441" spans="1:10" ht="18" customHeight="1" x14ac:dyDescent="0.3">
      <c r="A441" s="11" t="s">
        <v>327</v>
      </c>
      <c r="B441" s="11"/>
      <c r="C441" s="11" t="s">
        <v>328</v>
      </c>
      <c r="D441" s="11" t="s">
        <v>329</v>
      </c>
      <c r="E441" s="11" t="s">
        <v>9</v>
      </c>
      <c r="F441" s="12">
        <v>3985000</v>
      </c>
      <c r="G441" s="12"/>
      <c r="H441" s="12">
        <v>5977500</v>
      </c>
      <c r="I441" s="15"/>
      <c r="J441" s="21">
        <f t="shared" si="2"/>
        <v>5977500</v>
      </c>
    </row>
    <row r="442" spans="1:10" ht="18" customHeight="1" x14ac:dyDescent="0.3">
      <c r="A442" s="11" t="s">
        <v>791</v>
      </c>
      <c r="B442" s="11"/>
      <c r="C442" s="11" t="s">
        <v>792</v>
      </c>
      <c r="D442" s="11" t="s">
        <v>329</v>
      </c>
      <c r="E442" s="11" t="s">
        <v>9</v>
      </c>
      <c r="F442" s="12">
        <v>3154683</v>
      </c>
      <c r="G442" s="12"/>
      <c r="H442" s="12">
        <v>4732024.5</v>
      </c>
      <c r="I442" s="15"/>
      <c r="J442" s="21">
        <f t="shared" si="2"/>
        <v>4732024.5</v>
      </c>
    </row>
    <row r="443" spans="1:10" ht="18" customHeight="1" x14ac:dyDescent="0.3">
      <c r="A443" s="11" t="s">
        <v>330</v>
      </c>
      <c r="B443" s="11"/>
      <c r="C443" s="11" t="s">
        <v>331</v>
      </c>
      <c r="D443" s="11" t="s">
        <v>332</v>
      </c>
      <c r="E443" s="11" t="s">
        <v>9</v>
      </c>
      <c r="F443" s="12">
        <v>3750000</v>
      </c>
      <c r="G443" s="12"/>
      <c r="H443" s="12">
        <v>5625000</v>
      </c>
      <c r="I443" s="15"/>
      <c r="J443" s="21">
        <f t="shared" si="2"/>
        <v>5625000</v>
      </c>
    </row>
    <row r="444" spans="1:10" ht="18" customHeight="1" x14ac:dyDescent="0.3">
      <c r="A444" s="11" t="s">
        <v>480</v>
      </c>
      <c r="B444" s="11"/>
      <c r="C444" s="11" t="s">
        <v>481</v>
      </c>
      <c r="D444" s="11" t="s">
        <v>482</v>
      </c>
      <c r="E444" s="11" t="s">
        <v>9</v>
      </c>
      <c r="F444" s="12">
        <v>3750000</v>
      </c>
      <c r="G444" s="12"/>
      <c r="H444" s="12">
        <v>5625000</v>
      </c>
      <c r="I444" s="15"/>
      <c r="J444" s="21">
        <f t="shared" si="2"/>
        <v>5625000</v>
      </c>
    </row>
    <row r="445" spans="1:10" ht="18" customHeight="1" x14ac:dyDescent="0.3">
      <c r="A445" s="11" t="s">
        <v>468</v>
      </c>
      <c r="B445" s="11"/>
      <c r="C445" s="11" t="s">
        <v>469</v>
      </c>
      <c r="D445" s="11" t="s">
        <v>470</v>
      </c>
      <c r="E445" s="11" t="s">
        <v>9</v>
      </c>
      <c r="F445" s="12">
        <v>3750000</v>
      </c>
      <c r="G445" s="12"/>
      <c r="H445" s="12">
        <v>5625000</v>
      </c>
      <c r="I445" s="15"/>
      <c r="J445" s="21">
        <f t="shared" si="2"/>
        <v>5625000</v>
      </c>
    </row>
    <row r="446" spans="1:10" ht="18" customHeight="1" x14ac:dyDescent="0.3">
      <c r="A446" s="11" t="s">
        <v>345</v>
      </c>
      <c r="B446" s="11"/>
      <c r="C446" s="11" t="s">
        <v>346</v>
      </c>
      <c r="D446" s="11" t="s">
        <v>347</v>
      </c>
      <c r="E446" s="11" t="s">
        <v>9</v>
      </c>
      <c r="F446" s="12">
        <v>3750000</v>
      </c>
      <c r="G446" s="12"/>
      <c r="H446" s="12">
        <v>5625000</v>
      </c>
      <c r="I446" s="15"/>
      <c r="J446" s="21">
        <f t="shared" si="2"/>
        <v>5625000</v>
      </c>
    </row>
    <row r="447" spans="1:10" ht="18" customHeight="1" x14ac:dyDescent="0.3">
      <c r="A447" s="11" t="s">
        <v>318</v>
      </c>
      <c r="B447" s="11"/>
      <c r="C447" s="11" t="s">
        <v>319</v>
      </c>
      <c r="D447" s="11" t="s">
        <v>320</v>
      </c>
      <c r="E447" s="11" t="s">
        <v>9</v>
      </c>
      <c r="F447" s="12">
        <v>3750000</v>
      </c>
      <c r="G447" s="12"/>
      <c r="H447" s="12">
        <v>5625000</v>
      </c>
      <c r="I447" s="15"/>
      <c r="J447" s="21">
        <f t="shared" si="2"/>
        <v>5625000</v>
      </c>
    </row>
    <row r="448" spans="1:10" ht="18" customHeight="1" x14ac:dyDescent="0.3">
      <c r="A448" s="11" t="s">
        <v>414</v>
      </c>
      <c r="B448" s="11"/>
      <c r="C448" s="11" t="s">
        <v>415</v>
      </c>
      <c r="D448" s="11" t="s">
        <v>416</v>
      </c>
      <c r="E448" s="11" t="s">
        <v>9</v>
      </c>
      <c r="F448" s="12">
        <v>3750000</v>
      </c>
      <c r="G448" s="12"/>
      <c r="H448" s="12">
        <v>5625000</v>
      </c>
      <c r="I448" s="15"/>
      <c r="J448" s="21">
        <f t="shared" si="2"/>
        <v>5625000</v>
      </c>
    </row>
    <row r="449" spans="1:10" ht="18" customHeight="1" x14ac:dyDescent="0.3">
      <c r="A449" s="11" t="s">
        <v>339</v>
      </c>
      <c r="B449" s="11"/>
      <c r="C449" s="11" t="s">
        <v>340</v>
      </c>
      <c r="D449" s="11" t="s">
        <v>341</v>
      </c>
      <c r="E449" s="11" t="s">
        <v>9</v>
      </c>
      <c r="F449" s="12">
        <v>3750000</v>
      </c>
      <c r="G449" s="12"/>
      <c r="H449" s="12">
        <v>5625000</v>
      </c>
      <c r="I449" s="15"/>
      <c r="J449" s="21">
        <f t="shared" si="2"/>
        <v>5625000</v>
      </c>
    </row>
    <row r="450" spans="1:10" ht="18" customHeight="1" x14ac:dyDescent="0.3">
      <c r="A450" s="11" t="s">
        <v>309</v>
      </c>
      <c r="B450" s="11"/>
      <c r="C450" s="11" t="s">
        <v>310</v>
      </c>
      <c r="D450" s="11" t="s">
        <v>311</v>
      </c>
      <c r="E450" s="11" t="s">
        <v>9</v>
      </c>
      <c r="F450" s="12">
        <v>3750000</v>
      </c>
      <c r="G450" s="12"/>
      <c r="H450" s="12">
        <v>5625000</v>
      </c>
      <c r="I450" s="15"/>
      <c r="J450" s="21">
        <f t="shared" si="2"/>
        <v>5625000</v>
      </c>
    </row>
    <row r="451" spans="1:10" ht="18" customHeight="1" x14ac:dyDescent="0.3">
      <c r="A451" s="11" t="s">
        <v>411</v>
      </c>
      <c r="B451" s="11"/>
      <c r="C451" s="11" t="s">
        <v>412</v>
      </c>
      <c r="D451" s="11" t="s">
        <v>413</v>
      </c>
      <c r="E451" s="11" t="s">
        <v>9</v>
      </c>
      <c r="F451" s="12">
        <v>3750000</v>
      </c>
      <c r="G451" s="12"/>
      <c r="H451" s="12">
        <v>5625000</v>
      </c>
      <c r="I451" s="15"/>
      <c r="J451" s="21">
        <f t="shared" si="2"/>
        <v>5625000</v>
      </c>
    </row>
    <row r="452" spans="1:10" ht="18" customHeight="1" x14ac:dyDescent="0.3">
      <c r="A452" s="11" t="s">
        <v>378</v>
      </c>
      <c r="B452" s="11"/>
      <c r="C452" s="11" t="s">
        <v>379</v>
      </c>
      <c r="D452" s="11" t="s">
        <v>380</v>
      </c>
      <c r="E452" s="11" t="s">
        <v>9</v>
      </c>
      <c r="F452" s="12">
        <v>3750000</v>
      </c>
      <c r="G452" s="12"/>
      <c r="H452" s="12">
        <v>5625000</v>
      </c>
      <c r="I452" s="15"/>
      <c r="J452" s="21">
        <f t="shared" si="2"/>
        <v>5625000</v>
      </c>
    </row>
    <row r="453" spans="1:10" ht="18" customHeight="1" x14ac:dyDescent="0.3">
      <c r="A453" s="11" t="s">
        <v>393</v>
      </c>
      <c r="B453" s="11"/>
      <c r="C453" s="11" t="s">
        <v>394</v>
      </c>
      <c r="D453" s="11" t="s">
        <v>395</v>
      </c>
      <c r="E453" s="11" t="s">
        <v>9</v>
      </c>
      <c r="F453" s="12">
        <v>3750000</v>
      </c>
      <c r="G453" s="12"/>
      <c r="H453" s="12">
        <v>5625000</v>
      </c>
      <c r="I453" s="15"/>
      <c r="J453" s="21">
        <f t="shared" si="2"/>
        <v>5625000</v>
      </c>
    </row>
    <row r="454" spans="1:10" ht="18" customHeight="1" x14ac:dyDescent="0.3">
      <c r="A454" s="11" t="s">
        <v>375</v>
      </c>
      <c r="B454" s="11"/>
      <c r="C454" s="11" t="s">
        <v>376</v>
      </c>
      <c r="D454" s="11" t="s">
        <v>377</v>
      </c>
      <c r="E454" s="11" t="s">
        <v>9</v>
      </c>
      <c r="F454" s="12">
        <v>3750000</v>
      </c>
      <c r="G454" s="12"/>
      <c r="H454" s="12">
        <v>5625000</v>
      </c>
      <c r="I454" s="15"/>
      <c r="J454" s="21">
        <f t="shared" si="2"/>
        <v>5625000</v>
      </c>
    </row>
    <row r="455" spans="1:10" ht="18" customHeight="1" x14ac:dyDescent="0.3">
      <c r="A455" s="11" t="s">
        <v>351</v>
      </c>
      <c r="B455" s="11"/>
      <c r="C455" s="11" t="s">
        <v>352</v>
      </c>
      <c r="D455" s="11" t="s">
        <v>353</v>
      </c>
      <c r="E455" s="11" t="s">
        <v>9</v>
      </c>
      <c r="F455" s="12">
        <v>3985000</v>
      </c>
      <c r="G455" s="12"/>
      <c r="H455" s="12">
        <v>5977500</v>
      </c>
      <c r="I455" s="15"/>
      <c r="J455" s="21">
        <f t="shared" si="2"/>
        <v>5977500</v>
      </c>
    </row>
    <row r="456" spans="1:10" ht="18" customHeight="1" x14ac:dyDescent="0.3">
      <c r="A456" s="11" t="s">
        <v>793</v>
      </c>
      <c r="B456" s="11"/>
      <c r="C456" s="11" t="s">
        <v>794</v>
      </c>
      <c r="D456" s="11" t="s">
        <v>353</v>
      </c>
      <c r="E456" s="11" t="s">
        <v>9</v>
      </c>
      <c r="F456" s="12">
        <v>3154683</v>
      </c>
      <c r="G456" s="12"/>
      <c r="H456" s="12">
        <v>4732024.5</v>
      </c>
      <c r="I456" s="15"/>
      <c r="J456" s="21">
        <f t="shared" si="2"/>
        <v>4732024.5</v>
      </c>
    </row>
    <row r="457" spans="1:10" ht="18" customHeight="1" x14ac:dyDescent="0.3">
      <c r="A457" s="11" t="s">
        <v>312</v>
      </c>
      <c r="B457" s="11"/>
      <c r="C457" s="11" t="s">
        <v>313</v>
      </c>
      <c r="D457" s="11" t="s">
        <v>314</v>
      </c>
      <c r="E457" s="11" t="s">
        <v>9</v>
      </c>
      <c r="F457" s="12">
        <v>3750000</v>
      </c>
      <c r="G457" s="12"/>
      <c r="H457" s="12">
        <v>5625000</v>
      </c>
      <c r="I457" s="15"/>
      <c r="J457" s="21">
        <f t="shared" si="2"/>
        <v>5625000</v>
      </c>
    </row>
    <row r="458" spans="1:10" ht="18" customHeight="1" x14ac:dyDescent="0.3">
      <c r="A458" s="11" t="s">
        <v>381</v>
      </c>
      <c r="B458" s="11"/>
      <c r="C458" s="11" t="s">
        <v>382</v>
      </c>
      <c r="D458" s="11" t="s">
        <v>383</v>
      </c>
      <c r="E458" s="11" t="s">
        <v>9</v>
      </c>
      <c r="F458" s="12">
        <v>3750000</v>
      </c>
      <c r="G458" s="12"/>
      <c r="H458" s="12">
        <v>5625000</v>
      </c>
      <c r="I458" s="15"/>
      <c r="J458" s="21">
        <f t="shared" si="2"/>
        <v>5625000</v>
      </c>
    </row>
    <row r="459" spans="1:10" ht="18" customHeight="1" x14ac:dyDescent="0.3">
      <c r="A459" s="11" t="s">
        <v>390</v>
      </c>
      <c r="B459" s="11"/>
      <c r="C459" s="11" t="s">
        <v>391</v>
      </c>
      <c r="D459" s="11" t="s">
        <v>392</v>
      </c>
      <c r="E459" s="11" t="s">
        <v>9</v>
      </c>
      <c r="F459" s="12">
        <v>3750000</v>
      </c>
      <c r="G459" s="12"/>
      <c r="H459" s="12">
        <v>5625000</v>
      </c>
      <c r="I459" s="15"/>
      <c r="J459" s="21">
        <f t="shared" si="2"/>
        <v>5625000</v>
      </c>
    </row>
    <row r="460" spans="1:10" ht="18" customHeight="1" x14ac:dyDescent="0.3">
      <c r="A460" s="11" t="s">
        <v>399</v>
      </c>
      <c r="B460" s="11"/>
      <c r="C460" s="11" t="s">
        <v>400</v>
      </c>
      <c r="D460" s="11" t="s">
        <v>401</v>
      </c>
      <c r="E460" s="11" t="s">
        <v>9</v>
      </c>
      <c r="F460" s="12">
        <v>3985000</v>
      </c>
      <c r="G460" s="12"/>
      <c r="H460" s="12">
        <v>5977500</v>
      </c>
      <c r="I460" s="15"/>
      <c r="J460" s="21">
        <f t="shared" si="2"/>
        <v>5977500</v>
      </c>
    </row>
    <row r="461" spans="1:10" ht="18" customHeight="1" x14ac:dyDescent="0.3">
      <c r="A461" s="11" t="s">
        <v>800</v>
      </c>
      <c r="B461" s="11"/>
      <c r="C461" s="11" t="s">
        <v>801</v>
      </c>
      <c r="D461" s="11" t="s">
        <v>401</v>
      </c>
      <c r="E461" s="11" t="s">
        <v>9</v>
      </c>
      <c r="F461" s="12">
        <v>3154683</v>
      </c>
      <c r="G461" s="12"/>
      <c r="H461" s="12">
        <v>4732024.5</v>
      </c>
      <c r="I461" s="15"/>
      <c r="J461" s="21">
        <f t="shared" si="2"/>
        <v>4732024.5</v>
      </c>
    </row>
    <row r="462" spans="1:10" ht="18" customHeight="1" x14ac:dyDescent="0.3">
      <c r="A462" s="11" t="s">
        <v>300</v>
      </c>
      <c r="B462" s="11"/>
      <c r="C462" s="11" t="s">
        <v>301</v>
      </c>
      <c r="D462" s="11" t="s">
        <v>302</v>
      </c>
      <c r="E462" s="11" t="s">
        <v>9</v>
      </c>
      <c r="F462" s="12">
        <v>3750000</v>
      </c>
      <c r="G462" s="12"/>
      <c r="H462" s="12">
        <v>5625000</v>
      </c>
      <c r="I462" s="15"/>
      <c r="J462" s="21">
        <f t="shared" si="2"/>
        <v>5625000</v>
      </c>
    </row>
    <row r="463" spans="1:10" ht="18" customHeight="1" x14ac:dyDescent="0.3">
      <c r="A463" s="11" t="s">
        <v>465</v>
      </c>
      <c r="B463" s="11"/>
      <c r="C463" s="11" t="s">
        <v>466</v>
      </c>
      <c r="D463" s="11" t="s">
        <v>467</v>
      </c>
      <c r="E463" s="11" t="s">
        <v>9</v>
      </c>
      <c r="F463" s="12">
        <v>3750000</v>
      </c>
      <c r="G463" s="12"/>
      <c r="H463" s="12">
        <v>5625000</v>
      </c>
      <c r="I463" s="15"/>
      <c r="J463" s="21">
        <f t="shared" ref="J463:J526" si="3">F463*1.5</f>
        <v>5625000</v>
      </c>
    </row>
    <row r="464" spans="1:10" ht="18" customHeight="1" x14ac:dyDescent="0.3">
      <c r="A464" s="11" t="s">
        <v>417</v>
      </c>
      <c r="B464" s="11"/>
      <c r="C464" s="11" t="s">
        <v>418</v>
      </c>
      <c r="D464" s="11" t="s">
        <v>419</v>
      </c>
      <c r="E464" s="11" t="s">
        <v>9</v>
      </c>
      <c r="F464" s="12">
        <v>3750000</v>
      </c>
      <c r="G464" s="12"/>
      <c r="H464" s="12">
        <v>5625000</v>
      </c>
      <c r="I464" s="15"/>
      <c r="J464" s="21">
        <f t="shared" si="3"/>
        <v>5625000</v>
      </c>
    </row>
    <row r="465" spans="1:10" ht="18" customHeight="1" x14ac:dyDescent="0.3">
      <c r="A465" s="11" t="s">
        <v>342</v>
      </c>
      <c r="B465" s="11"/>
      <c r="C465" s="11" t="s">
        <v>343</v>
      </c>
      <c r="D465" s="11" t="s">
        <v>344</v>
      </c>
      <c r="E465" s="11" t="s">
        <v>9</v>
      </c>
      <c r="F465" s="12">
        <v>3750000</v>
      </c>
      <c r="G465" s="12"/>
      <c r="H465" s="12">
        <v>5625000</v>
      </c>
      <c r="I465" s="15"/>
      <c r="J465" s="21">
        <f t="shared" si="3"/>
        <v>5625000</v>
      </c>
    </row>
    <row r="466" spans="1:10" ht="18" customHeight="1" x14ac:dyDescent="0.3">
      <c r="A466" s="11" t="s">
        <v>303</v>
      </c>
      <c r="B466" s="11"/>
      <c r="C466" s="11" t="s">
        <v>304</v>
      </c>
      <c r="D466" s="11" t="s">
        <v>305</v>
      </c>
      <c r="E466" s="11" t="s">
        <v>9</v>
      </c>
      <c r="F466" s="12">
        <v>3750000</v>
      </c>
      <c r="G466" s="12"/>
      <c r="H466" s="12">
        <v>5625000</v>
      </c>
      <c r="I466" s="15"/>
      <c r="J466" s="21">
        <f t="shared" si="3"/>
        <v>5625000</v>
      </c>
    </row>
    <row r="467" spans="1:10" ht="18" customHeight="1" x14ac:dyDescent="0.3">
      <c r="A467" s="11" t="s">
        <v>306</v>
      </c>
      <c r="B467" s="11"/>
      <c r="C467" s="11" t="s">
        <v>307</v>
      </c>
      <c r="D467" s="11" t="s">
        <v>308</v>
      </c>
      <c r="E467" s="11" t="s">
        <v>9</v>
      </c>
      <c r="F467" s="12">
        <v>3750000</v>
      </c>
      <c r="G467" s="12"/>
      <c r="H467" s="12">
        <v>5625000</v>
      </c>
      <c r="I467" s="15"/>
      <c r="J467" s="21">
        <f t="shared" si="3"/>
        <v>5625000</v>
      </c>
    </row>
    <row r="468" spans="1:10" ht="18" customHeight="1" x14ac:dyDescent="0.3">
      <c r="A468" s="11" t="s">
        <v>489</v>
      </c>
      <c r="B468" s="11"/>
      <c r="C468" s="11" t="s">
        <v>490</v>
      </c>
      <c r="D468" s="11" t="s">
        <v>491</v>
      </c>
      <c r="E468" s="11" t="s">
        <v>9</v>
      </c>
      <c r="F468" s="12">
        <v>2887000</v>
      </c>
      <c r="G468" s="12"/>
      <c r="H468" s="12">
        <v>4330500</v>
      </c>
      <c r="I468" s="15"/>
      <c r="J468" s="21">
        <f t="shared" si="3"/>
        <v>4330500</v>
      </c>
    </row>
    <row r="469" spans="1:10" ht="18" customHeight="1" x14ac:dyDescent="0.3">
      <c r="A469" s="11" t="s">
        <v>813</v>
      </c>
      <c r="B469" s="11"/>
      <c r="C469" s="11" t="s">
        <v>814</v>
      </c>
      <c r="D469" s="11" t="s">
        <v>491</v>
      </c>
      <c r="E469" s="11" t="s">
        <v>9</v>
      </c>
      <c r="F469" s="12">
        <v>2072359</v>
      </c>
      <c r="G469" s="12"/>
      <c r="H469" s="12">
        <v>3108538.5</v>
      </c>
      <c r="I469" s="15"/>
      <c r="J469" s="21">
        <f t="shared" si="3"/>
        <v>3108538.5</v>
      </c>
    </row>
    <row r="470" spans="1:10" ht="18" customHeight="1" x14ac:dyDescent="0.3">
      <c r="A470" s="11" t="s">
        <v>531</v>
      </c>
      <c r="B470" s="11"/>
      <c r="C470" s="11" t="s">
        <v>532</v>
      </c>
      <c r="D470" s="11" t="s">
        <v>533</v>
      </c>
      <c r="E470" s="11" t="s">
        <v>9</v>
      </c>
      <c r="F470" s="12">
        <v>2758000</v>
      </c>
      <c r="G470" s="12"/>
      <c r="H470" s="12">
        <v>4137000</v>
      </c>
      <c r="I470" s="15"/>
      <c r="J470" s="21">
        <f t="shared" si="3"/>
        <v>4137000</v>
      </c>
    </row>
    <row r="471" spans="1:10" ht="18" customHeight="1" x14ac:dyDescent="0.3">
      <c r="A471" s="11" t="s">
        <v>829</v>
      </c>
      <c r="B471" s="11"/>
      <c r="C471" s="11" t="s">
        <v>830</v>
      </c>
      <c r="D471" s="11" t="s">
        <v>533</v>
      </c>
      <c r="E471" s="11" t="s">
        <v>9</v>
      </c>
      <c r="F471" s="12">
        <v>2067260</v>
      </c>
      <c r="G471" s="12"/>
      <c r="H471" s="12">
        <v>3100890</v>
      </c>
      <c r="I471" s="15"/>
      <c r="J471" s="21">
        <f t="shared" si="3"/>
        <v>3100890</v>
      </c>
    </row>
    <row r="472" spans="1:10" ht="18" customHeight="1" x14ac:dyDescent="0.3">
      <c r="A472" s="11" t="s">
        <v>606</v>
      </c>
      <c r="B472" s="11"/>
      <c r="C472" s="11" t="s">
        <v>607</v>
      </c>
      <c r="D472" s="11" t="s">
        <v>608</v>
      </c>
      <c r="E472" s="11" t="s">
        <v>9</v>
      </c>
      <c r="F472" s="12">
        <v>2332000</v>
      </c>
      <c r="G472" s="12"/>
      <c r="H472" s="12">
        <v>3498000</v>
      </c>
      <c r="I472" s="15"/>
      <c r="J472" s="21">
        <f t="shared" si="3"/>
        <v>3498000</v>
      </c>
    </row>
    <row r="473" spans="1:10" ht="18" customHeight="1" x14ac:dyDescent="0.3">
      <c r="A473" s="11" t="s">
        <v>843</v>
      </c>
      <c r="B473" s="11"/>
      <c r="C473" s="11" t="s">
        <v>844</v>
      </c>
      <c r="D473" s="11" t="s">
        <v>608</v>
      </c>
      <c r="E473" s="11" t="s">
        <v>9</v>
      </c>
      <c r="F473" s="12">
        <v>1500832</v>
      </c>
      <c r="G473" s="12"/>
      <c r="H473" s="12">
        <v>2251248</v>
      </c>
      <c r="I473" s="15"/>
      <c r="J473" s="21">
        <f t="shared" si="3"/>
        <v>2251248</v>
      </c>
    </row>
    <row r="474" spans="1:10" ht="18" customHeight="1" x14ac:dyDescent="0.3">
      <c r="A474" s="11" t="s">
        <v>603</v>
      </c>
      <c r="B474" s="11"/>
      <c r="C474" s="11" t="s">
        <v>604</v>
      </c>
      <c r="D474" s="11" t="s">
        <v>605</v>
      </c>
      <c r="E474" s="11" t="s">
        <v>9</v>
      </c>
      <c r="F474" s="12">
        <v>2945000</v>
      </c>
      <c r="G474" s="12"/>
      <c r="H474" s="12">
        <v>4417500</v>
      </c>
      <c r="I474" s="15"/>
      <c r="J474" s="21">
        <f t="shared" si="3"/>
        <v>4417500</v>
      </c>
    </row>
    <row r="475" spans="1:10" ht="18" customHeight="1" x14ac:dyDescent="0.3">
      <c r="A475" s="11" t="s">
        <v>841</v>
      </c>
      <c r="B475" s="11"/>
      <c r="C475" s="11" t="s">
        <v>842</v>
      </c>
      <c r="D475" s="11" t="s">
        <v>605</v>
      </c>
      <c r="E475" s="11" t="s">
        <v>9</v>
      </c>
      <c r="F475" s="12">
        <v>2199780</v>
      </c>
      <c r="G475" s="12"/>
      <c r="H475" s="12">
        <v>3299670</v>
      </c>
      <c r="I475" s="15"/>
      <c r="J475" s="21">
        <f t="shared" si="3"/>
        <v>3299670</v>
      </c>
    </row>
    <row r="476" spans="1:10" ht="18" customHeight="1" x14ac:dyDescent="0.3">
      <c r="A476" s="11" t="s">
        <v>258</v>
      </c>
      <c r="B476" s="11"/>
      <c r="C476" s="11" t="s">
        <v>259</v>
      </c>
      <c r="D476" s="11" t="s">
        <v>260</v>
      </c>
      <c r="E476" s="11" t="s">
        <v>9</v>
      </c>
      <c r="F476" s="12">
        <v>2562000</v>
      </c>
      <c r="G476" s="12"/>
      <c r="H476" s="12">
        <v>3843000</v>
      </c>
      <c r="I476" s="15"/>
      <c r="J476" s="21">
        <f t="shared" si="3"/>
        <v>3843000</v>
      </c>
    </row>
    <row r="477" spans="1:10" ht="18" customHeight="1" x14ac:dyDescent="0.3">
      <c r="A477" s="11" t="s">
        <v>767</v>
      </c>
      <c r="B477" s="11"/>
      <c r="C477" s="11" t="s">
        <v>768</v>
      </c>
      <c r="D477" s="11" t="s">
        <v>260</v>
      </c>
      <c r="E477" s="11" t="s">
        <v>9</v>
      </c>
      <c r="F477" s="12">
        <v>1961025</v>
      </c>
      <c r="G477" s="12"/>
      <c r="H477" s="12">
        <v>2941537.5</v>
      </c>
      <c r="I477" s="15"/>
      <c r="J477" s="21">
        <f t="shared" si="3"/>
        <v>2941537.5</v>
      </c>
    </row>
    <row r="478" spans="1:10" ht="18" customHeight="1" x14ac:dyDescent="0.3">
      <c r="A478" s="11" t="s">
        <v>621</v>
      </c>
      <c r="B478" s="11"/>
      <c r="C478" s="11" t="s">
        <v>622</v>
      </c>
      <c r="D478" s="11" t="s">
        <v>623</v>
      </c>
      <c r="E478" s="11" t="s">
        <v>9</v>
      </c>
      <c r="F478" s="12">
        <v>3355000</v>
      </c>
      <c r="G478" s="12"/>
      <c r="H478" s="12">
        <v>5032500</v>
      </c>
      <c r="I478" s="15"/>
      <c r="J478" s="21">
        <f t="shared" si="3"/>
        <v>5032500</v>
      </c>
    </row>
    <row r="479" spans="1:10" ht="18" customHeight="1" x14ac:dyDescent="0.3">
      <c r="A479" s="11" t="s">
        <v>851</v>
      </c>
      <c r="B479" s="11"/>
      <c r="C479" s="11" t="s">
        <v>852</v>
      </c>
      <c r="D479" s="11" t="s">
        <v>623</v>
      </c>
      <c r="E479" s="11" t="s">
        <v>9</v>
      </c>
      <c r="F479" s="12">
        <v>2450989</v>
      </c>
      <c r="G479" s="12"/>
      <c r="H479" s="12">
        <v>3676483.5</v>
      </c>
      <c r="I479" s="15"/>
      <c r="J479" s="21">
        <f t="shared" si="3"/>
        <v>3676483.5</v>
      </c>
    </row>
    <row r="480" spans="1:10" ht="18" customHeight="1" x14ac:dyDescent="0.3">
      <c r="A480" s="11" t="s">
        <v>618</v>
      </c>
      <c r="B480" s="11"/>
      <c r="C480" s="11" t="s">
        <v>619</v>
      </c>
      <c r="D480" s="11" t="s">
        <v>620</v>
      </c>
      <c r="E480" s="11" t="s">
        <v>9</v>
      </c>
      <c r="F480" s="12">
        <v>3876000</v>
      </c>
      <c r="G480" s="12"/>
      <c r="H480" s="12">
        <v>5814000</v>
      </c>
      <c r="I480" s="15"/>
      <c r="J480" s="21">
        <f t="shared" si="3"/>
        <v>5814000</v>
      </c>
    </row>
    <row r="481" spans="1:10" ht="18" customHeight="1" x14ac:dyDescent="0.3">
      <c r="A481" s="11" t="s">
        <v>849</v>
      </c>
      <c r="B481" s="11"/>
      <c r="C481" s="11" t="s">
        <v>850</v>
      </c>
      <c r="D481" s="11" t="s">
        <v>620</v>
      </c>
      <c r="E481" s="11" t="s">
        <v>9</v>
      </c>
      <c r="F481" s="12">
        <v>2946465</v>
      </c>
      <c r="G481" s="12"/>
      <c r="H481" s="12">
        <v>4419697.5</v>
      </c>
      <c r="I481" s="15"/>
      <c r="J481" s="21">
        <f t="shared" si="3"/>
        <v>4419697.5</v>
      </c>
    </row>
    <row r="482" spans="1:10" ht="18" customHeight="1" x14ac:dyDescent="0.3">
      <c r="A482" s="11" t="s">
        <v>612</v>
      </c>
      <c r="B482" s="11"/>
      <c r="C482" s="11" t="s">
        <v>613</v>
      </c>
      <c r="D482" s="11" t="s">
        <v>614</v>
      </c>
      <c r="E482" s="11" t="s">
        <v>9</v>
      </c>
      <c r="F482" s="12">
        <v>3876000</v>
      </c>
      <c r="G482" s="12"/>
      <c r="H482" s="12">
        <v>5814000</v>
      </c>
      <c r="I482" s="15"/>
      <c r="J482" s="21">
        <f t="shared" si="3"/>
        <v>5814000</v>
      </c>
    </row>
    <row r="483" spans="1:10" ht="18" customHeight="1" x14ac:dyDescent="0.3">
      <c r="A483" s="11" t="s">
        <v>845</v>
      </c>
      <c r="B483" s="11"/>
      <c r="C483" s="11" t="s">
        <v>846</v>
      </c>
      <c r="D483" s="11" t="s">
        <v>614</v>
      </c>
      <c r="E483" s="11" t="s">
        <v>9</v>
      </c>
      <c r="F483" s="12">
        <v>2946465</v>
      </c>
      <c r="G483" s="12"/>
      <c r="H483" s="12">
        <v>4419697.5</v>
      </c>
      <c r="I483" s="15"/>
      <c r="J483" s="21">
        <f t="shared" si="3"/>
        <v>4419697.5</v>
      </c>
    </row>
    <row r="484" spans="1:10" ht="18" customHeight="1" x14ac:dyDescent="0.3">
      <c r="A484" s="11" t="s">
        <v>615</v>
      </c>
      <c r="B484" s="11"/>
      <c r="C484" s="11" t="s">
        <v>616</v>
      </c>
      <c r="D484" s="11" t="s">
        <v>617</v>
      </c>
      <c r="E484" s="11" t="s">
        <v>9</v>
      </c>
      <c r="F484" s="12">
        <v>3876000</v>
      </c>
      <c r="G484" s="12"/>
      <c r="H484" s="12">
        <v>5814000</v>
      </c>
      <c r="I484" s="15"/>
      <c r="J484" s="21">
        <f t="shared" si="3"/>
        <v>5814000</v>
      </c>
    </row>
    <row r="485" spans="1:10" ht="18" customHeight="1" x14ac:dyDescent="0.3">
      <c r="A485" s="11" t="s">
        <v>847</v>
      </c>
      <c r="B485" s="11"/>
      <c r="C485" s="11" t="s">
        <v>848</v>
      </c>
      <c r="D485" s="11" t="s">
        <v>617</v>
      </c>
      <c r="E485" s="11" t="s">
        <v>9</v>
      </c>
      <c r="F485" s="12">
        <v>2946465</v>
      </c>
      <c r="G485" s="12"/>
      <c r="H485" s="12">
        <v>4419697.5</v>
      </c>
      <c r="I485" s="15"/>
      <c r="J485" s="21">
        <f t="shared" si="3"/>
        <v>4419697.5</v>
      </c>
    </row>
    <row r="486" spans="1:10" ht="18" customHeight="1" x14ac:dyDescent="0.3">
      <c r="A486" s="11" t="s">
        <v>591</v>
      </c>
      <c r="B486" s="11"/>
      <c r="C486" s="11" t="s">
        <v>592</v>
      </c>
      <c r="D486" s="11" t="s">
        <v>593</v>
      </c>
      <c r="E486" s="11" t="s">
        <v>9</v>
      </c>
      <c r="F486" s="12">
        <v>2944000</v>
      </c>
      <c r="G486" s="12"/>
      <c r="H486" s="12">
        <v>4416000</v>
      </c>
      <c r="I486" s="15"/>
      <c r="J486" s="21">
        <f t="shared" si="3"/>
        <v>4416000</v>
      </c>
    </row>
    <row r="487" spans="1:10" ht="18" customHeight="1" x14ac:dyDescent="0.3">
      <c r="A487" s="11" t="s">
        <v>624</v>
      </c>
      <c r="B487" s="11"/>
      <c r="C487" s="11" t="s">
        <v>625</v>
      </c>
      <c r="D487" s="11" t="s">
        <v>593</v>
      </c>
      <c r="E487" s="11" t="s">
        <v>9</v>
      </c>
      <c r="F487" s="12">
        <v>2944000</v>
      </c>
      <c r="G487" s="12"/>
      <c r="H487" s="12">
        <v>4416000</v>
      </c>
      <c r="I487" s="15"/>
      <c r="J487" s="21">
        <f t="shared" si="3"/>
        <v>4416000</v>
      </c>
    </row>
    <row r="488" spans="1:10" ht="18" customHeight="1" x14ac:dyDescent="0.3">
      <c r="A488" s="11" t="s">
        <v>837</v>
      </c>
      <c r="B488" s="11"/>
      <c r="C488" s="11" t="s">
        <v>838</v>
      </c>
      <c r="D488" s="11" t="s">
        <v>593</v>
      </c>
      <c r="E488" s="11" t="s">
        <v>9</v>
      </c>
      <c r="F488" s="12">
        <v>2265043</v>
      </c>
      <c r="G488" s="12"/>
      <c r="H488" s="12">
        <v>3397564.5</v>
      </c>
      <c r="I488" s="15"/>
      <c r="J488" s="21">
        <f t="shared" si="3"/>
        <v>3397564.5</v>
      </c>
    </row>
    <row r="489" spans="1:10" ht="18" customHeight="1" x14ac:dyDescent="0.3">
      <c r="A489" s="11" t="s">
        <v>853</v>
      </c>
      <c r="B489" s="11"/>
      <c r="C489" s="11" t="s">
        <v>854</v>
      </c>
      <c r="D489" s="11" t="s">
        <v>593</v>
      </c>
      <c r="E489" s="11" t="s">
        <v>9</v>
      </c>
      <c r="F489" s="12">
        <v>2265043</v>
      </c>
      <c r="G489" s="12"/>
      <c r="H489" s="12">
        <v>3397564.5</v>
      </c>
      <c r="I489" s="15"/>
      <c r="J489" s="21">
        <f t="shared" si="3"/>
        <v>3397564.5</v>
      </c>
    </row>
    <row r="490" spans="1:10" ht="18" customHeight="1" x14ac:dyDescent="0.3">
      <c r="A490" s="11" t="s">
        <v>534</v>
      </c>
      <c r="B490" s="11"/>
      <c r="C490" s="11" t="s">
        <v>535</v>
      </c>
      <c r="D490" s="11" t="s">
        <v>536</v>
      </c>
      <c r="E490" s="11" t="s">
        <v>9</v>
      </c>
      <c r="F490" s="12">
        <v>2963000</v>
      </c>
      <c r="G490" s="12"/>
      <c r="H490" s="12">
        <v>4444500</v>
      </c>
      <c r="I490" s="15"/>
      <c r="J490" s="21">
        <f t="shared" si="3"/>
        <v>4444500</v>
      </c>
    </row>
    <row r="491" spans="1:10" ht="18" customHeight="1" x14ac:dyDescent="0.3">
      <c r="A491" s="11" t="s">
        <v>831</v>
      </c>
      <c r="B491" s="11"/>
      <c r="C491" s="11" t="s">
        <v>832</v>
      </c>
      <c r="D491" s="11" t="s">
        <v>536</v>
      </c>
      <c r="E491" s="11" t="s">
        <v>9</v>
      </c>
      <c r="F491" s="12">
        <v>2187199</v>
      </c>
      <c r="G491" s="12"/>
      <c r="H491" s="12">
        <v>3280798.5</v>
      </c>
      <c r="I491" s="15"/>
      <c r="J491" s="21">
        <f t="shared" si="3"/>
        <v>3280798.5</v>
      </c>
    </row>
    <row r="492" spans="1:10" ht="18" customHeight="1" x14ac:dyDescent="0.3">
      <c r="A492" s="11" t="s">
        <v>537</v>
      </c>
      <c r="B492" s="11"/>
      <c r="C492" s="11" t="s">
        <v>538</v>
      </c>
      <c r="D492" s="11" t="s">
        <v>539</v>
      </c>
      <c r="E492" s="11" t="s">
        <v>9</v>
      </c>
      <c r="F492" s="12">
        <v>2963000</v>
      </c>
      <c r="G492" s="12"/>
      <c r="H492" s="12">
        <v>4444500</v>
      </c>
      <c r="I492" s="15"/>
      <c r="J492" s="21">
        <f t="shared" si="3"/>
        <v>4444500</v>
      </c>
    </row>
    <row r="493" spans="1:10" ht="18" customHeight="1" x14ac:dyDescent="0.3">
      <c r="A493" s="11" t="s">
        <v>833</v>
      </c>
      <c r="B493" s="11"/>
      <c r="C493" s="11" t="s">
        <v>834</v>
      </c>
      <c r="D493" s="11" t="s">
        <v>539</v>
      </c>
      <c r="E493" s="11" t="s">
        <v>9</v>
      </c>
      <c r="F493" s="12">
        <v>2187199</v>
      </c>
      <c r="G493" s="12"/>
      <c r="H493" s="12">
        <v>3280798.5</v>
      </c>
      <c r="I493" s="15"/>
      <c r="J493" s="21">
        <f t="shared" si="3"/>
        <v>3280798.5</v>
      </c>
    </row>
    <row r="494" spans="1:10" ht="18" customHeight="1" x14ac:dyDescent="0.3">
      <c r="A494" s="11" t="s">
        <v>213</v>
      </c>
      <c r="B494" s="11"/>
      <c r="C494" s="11" t="s">
        <v>214</v>
      </c>
      <c r="D494" s="11" t="s">
        <v>215</v>
      </c>
      <c r="E494" s="11" t="s">
        <v>9</v>
      </c>
      <c r="F494" s="12">
        <v>4415000</v>
      </c>
      <c r="G494" s="12"/>
      <c r="H494" s="12">
        <v>6622500</v>
      </c>
      <c r="I494" s="15"/>
      <c r="J494" s="21">
        <f t="shared" si="3"/>
        <v>6622500</v>
      </c>
    </row>
    <row r="495" spans="1:10" ht="18" customHeight="1" x14ac:dyDescent="0.3">
      <c r="A495" s="11" t="s">
        <v>761</v>
      </c>
      <c r="B495" s="11"/>
      <c r="C495" s="11" t="s">
        <v>762</v>
      </c>
      <c r="D495" s="11" t="s">
        <v>215</v>
      </c>
      <c r="E495" s="11" t="s">
        <v>9</v>
      </c>
      <c r="F495" s="12">
        <v>3268327</v>
      </c>
      <c r="G495" s="12"/>
      <c r="H495" s="12">
        <v>4902490.5</v>
      </c>
      <c r="I495" s="15"/>
      <c r="J495" s="21">
        <f t="shared" si="3"/>
        <v>4902490.5</v>
      </c>
    </row>
    <row r="496" spans="1:10" ht="18" customHeight="1" x14ac:dyDescent="0.3">
      <c r="A496" s="11" t="s">
        <v>540</v>
      </c>
      <c r="B496" s="11"/>
      <c r="C496" s="11" t="s">
        <v>541</v>
      </c>
      <c r="D496" s="11" t="s">
        <v>542</v>
      </c>
      <c r="E496" s="11" t="s">
        <v>9</v>
      </c>
      <c r="F496" s="12">
        <v>2686000</v>
      </c>
      <c r="G496" s="12"/>
      <c r="H496" s="12">
        <v>4029000</v>
      </c>
      <c r="I496" s="15"/>
      <c r="J496" s="21">
        <f t="shared" si="3"/>
        <v>4029000</v>
      </c>
    </row>
    <row r="497" spans="1:10" ht="18" customHeight="1" x14ac:dyDescent="0.3">
      <c r="A497" s="11" t="s">
        <v>483</v>
      </c>
      <c r="B497" s="11"/>
      <c r="C497" s="11" t="s">
        <v>484</v>
      </c>
      <c r="D497" s="11" t="s">
        <v>485</v>
      </c>
      <c r="E497" s="11" t="s">
        <v>9</v>
      </c>
      <c r="F497" s="12">
        <v>2887000</v>
      </c>
      <c r="G497" s="12"/>
      <c r="H497" s="12">
        <v>4330500</v>
      </c>
      <c r="I497" s="15"/>
      <c r="J497" s="21">
        <f t="shared" si="3"/>
        <v>4330500</v>
      </c>
    </row>
    <row r="498" spans="1:10" ht="18" customHeight="1" x14ac:dyDescent="0.3">
      <c r="A498" s="11" t="s">
        <v>811</v>
      </c>
      <c r="B498" s="11"/>
      <c r="C498" s="11" t="s">
        <v>812</v>
      </c>
      <c r="D498" s="11" t="s">
        <v>485</v>
      </c>
      <c r="E498" s="11" t="s">
        <v>9</v>
      </c>
      <c r="F498" s="12">
        <v>2072359</v>
      </c>
      <c r="G498" s="12"/>
      <c r="H498" s="12">
        <v>3108538.5</v>
      </c>
      <c r="I498" s="15"/>
      <c r="J498" s="21">
        <f t="shared" si="3"/>
        <v>3108538.5</v>
      </c>
    </row>
    <row r="499" spans="1:10" ht="18" customHeight="1" x14ac:dyDescent="0.3">
      <c r="A499" s="11" t="s">
        <v>682</v>
      </c>
      <c r="B499" s="11"/>
      <c r="C499" s="11" t="s">
        <v>683</v>
      </c>
      <c r="D499" s="11" t="s">
        <v>684</v>
      </c>
      <c r="E499" s="11" t="s">
        <v>9</v>
      </c>
      <c r="F499" s="12">
        <v>3258000</v>
      </c>
      <c r="G499" s="12"/>
      <c r="H499" s="12">
        <v>4887000</v>
      </c>
      <c r="I499" s="15"/>
      <c r="J499" s="21">
        <f t="shared" si="3"/>
        <v>4887000</v>
      </c>
    </row>
    <row r="500" spans="1:10" ht="18" customHeight="1" x14ac:dyDescent="0.3">
      <c r="A500" s="11" t="s">
        <v>869</v>
      </c>
      <c r="B500" s="11"/>
      <c r="C500" s="11" t="s">
        <v>870</v>
      </c>
      <c r="D500" s="11" t="s">
        <v>684</v>
      </c>
      <c r="E500" s="11" t="s">
        <v>9</v>
      </c>
      <c r="F500" s="12">
        <v>2484005</v>
      </c>
      <c r="G500" s="12"/>
      <c r="H500" s="12">
        <v>3726007.5</v>
      </c>
      <c r="I500" s="15"/>
      <c r="J500" s="21">
        <f t="shared" si="3"/>
        <v>3726007.5</v>
      </c>
    </row>
    <row r="501" spans="1:10" ht="18" customHeight="1" x14ac:dyDescent="0.3">
      <c r="A501" s="11" t="s">
        <v>802</v>
      </c>
      <c r="B501" s="11"/>
      <c r="C501" s="11" t="s">
        <v>803</v>
      </c>
      <c r="D501" s="11" t="s">
        <v>804</v>
      </c>
      <c r="E501" s="11" t="s">
        <v>9</v>
      </c>
      <c r="F501" s="12">
        <v>3615298</v>
      </c>
      <c r="G501" s="12"/>
      <c r="H501" s="12">
        <v>5422947</v>
      </c>
      <c r="I501" s="15"/>
      <c r="J501" s="21">
        <f t="shared" si="3"/>
        <v>5422947</v>
      </c>
    </row>
    <row r="502" spans="1:10" ht="18" customHeight="1" x14ac:dyDescent="0.3">
      <c r="A502" s="11" t="s">
        <v>908</v>
      </c>
      <c r="B502" s="11"/>
      <c r="C502" s="11" t="s">
        <v>909</v>
      </c>
      <c r="D502" s="11" t="s">
        <v>804</v>
      </c>
      <c r="E502" s="11" t="s">
        <v>9</v>
      </c>
      <c r="F502" s="12">
        <v>4616000</v>
      </c>
      <c r="G502" s="12"/>
      <c r="H502" s="12">
        <v>6924000</v>
      </c>
      <c r="I502" s="15"/>
      <c r="J502" s="21">
        <f t="shared" si="3"/>
        <v>6924000</v>
      </c>
    </row>
    <row r="503" spans="1:10" ht="18" customHeight="1" x14ac:dyDescent="0.3">
      <c r="A503" s="11" t="s">
        <v>510</v>
      </c>
      <c r="B503" s="11"/>
      <c r="C503" s="11" t="s">
        <v>511</v>
      </c>
      <c r="D503" s="11" t="s">
        <v>512</v>
      </c>
      <c r="E503" s="11" t="s">
        <v>9</v>
      </c>
      <c r="F503" s="12">
        <v>2963000</v>
      </c>
      <c r="G503" s="12"/>
      <c r="H503" s="12">
        <v>4444500</v>
      </c>
      <c r="I503" s="15"/>
      <c r="J503" s="21">
        <f t="shared" si="3"/>
        <v>4444500</v>
      </c>
    </row>
    <row r="504" spans="1:10" ht="18" customHeight="1" x14ac:dyDescent="0.3">
      <c r="A504" s="11" t="s">
        <v>753</v>
      </c>
      <c r="B504" s="11"/>
      <c r="C504" s="11" t="s">
        <v>754</v>
      </c>
      <c r="D504" s="11" t="s">
        <v>512</v>
      </c>
      <c r="E504" s="11" t="s">
        <v>9</v>
      </c>
      <c r="F504" s="12">
        <v>2187199</v>
      </c>
      <c r="G504" s="12"/>
      <c r="H504" s="12">
        <v>3280798.5</v>
      </c>
      <c r="I504" s="15"/>
      <c r="J504" s="21">
        <f t="shared" si="3"/>
        <v>3280798.5</v>
      </c>
    </row>
    <row r="505" spans="1:10" ht="18" customHeight="1" x14ac:dyDescent="0.3">
      <c r="A505" s="11" t="s">
        <v>821</v>
      </c>
      <c r="B505" s="11"/>
      <c r="C505" s="11" t="s">
        <v>754</v>
      </c>
      <c r="D505" s="11" t="s">
        <v>512</v>
      </c>
      <c r="E505" s="11" t="s">
        <v>9</v>
      </c>
      <c r="F505" s="12">
        <v>2187199</v>
      </c>
      <c r="G505" s="12"/>
      <c r="H505" s="12">
        <v>3280798.5</v>
      </c>
      <c r="I505" s="15"/>
      <c r="J505" s="21">
        <f t="shared" si="3"/>
        <v>3280798.5</v>
      </c>
    </row>
    <row r="506" spans="1:10" ht="18" customHeight="1" x14ac:dyDescent="0.3">
      <c r="A506" s="11" t="s">
        <v>504</v>
      </c>
      <c r="B506" s="11"/>
      <c r="C506" s="11" t="s">
        <v>505</v>
      </c>
      <c r="D506" s="11" t="s">
        <v>506</v>
      </c>
      <c r="E506" s="11" t="s">
        <v>9</v>
      </c>
      <c r="F506" s="12">
        <v>2963000</v>
      </c>
      <c r="G506" s="12"/>
      <c r="H506" s="12">
        <v>4444500</v>
      </c>
      <c r="I506" s="15"/>
      <c r="J506" s="21">
        <f t="shared" si="3"/>
        <v>4444500</v>
      </c>
    </row>
    <row r="507" spans="1:10" ht="18" customHeight="1" x14ac:dyDescent="0.3">
      <c r="A507" s="11" t="s">
        <v>749</v>
      </c>
      <c r="B507" s="11"/>
      <c r="C507" s="11" t="s">
        <v>750</v>
      </c>
      <c r="D507" s="11" t="s">
        <v>506</v>
      </c>
      <c r="E507" s="11" t="s">
        <v>9</v>
      </c>
      <c r="F507" s="12">
        <v>2187199</v>
      </c>
      <c r="G507" s="12"/>
      <c r="H507" s="12">
        <v>3280798.5</v>
      </c>
      <c r="I507" s="15"/>
      <c r="J507" s="21">
        <f t="shared" si="3"/>
        <v>3280798.5</v>
      </c>
    </row>
    <row r="508" spans="1:10" ht="18" customHeight="1" x14ac:dyDescent="0.3">
      <c r="A508" s="11" t="s">
        <v>819</v>
      </c>
      <c r="B508" s="11"/>
      <c r="C508" s="11" t="s">
        <v>750</v>
      </c>
      <c r="D508" s="11" t="s">
        <v>506</v>
      </c>
      <c r="E508" s="11" t="s">
        <v>9</v>
      </c>
      <c r="F508" s="12">
        <v>2187199</v>
      </c>
      <c r="G508" s="12"/>
      <c r="H508" s="12">
        <v>3280798.5</v>
      </c>
      <c r="I508" s="15"/>
      <c r="J508" s="21">
        <f t="shared" si="3"/>
        <v>3280798.5</v>
      </c>
    </row>
    <row r="509" spans="1:10" ht="18" customHeight="1" x14ac:dyDescent="0.3">
      <c r="A509" s="11" t="s">
        <v>519</v>
      </c>
      <c r="B509" s="11"/>
      <c r="C509" s="11" t="s">
        <v>520</v>
      </c>
      <c r="D509" s="11" t="s">
        <v>521</v>
      </c>
      <c r="E509" s="11" t="s">
        <v>9</v>
      </c>
      <c r="F509" s="12">
        <v>2963000</v>
      </c>
      <c r="G509" s="12"/>
      <c r="H509" s="12">
        <v>4444500</v>
      </c>
      <c r="I509" s="15"/>
      <c r="J509" s="21">
        <f t="shared" si="3"/>
        <v>4444500</v>
      </c>
    </row>
    <row r="510" spans="1:10" ht="18" customHeight="1" x14ac:dyDescent="0.3">
      <c r="A510" s="11" t="s">
        <v>759</v>
      </c>
      <c r="B510" s="11"/>
      <c r="C510" s="11" t="s">
        <v>760</v>
      </c>
      <c r="D510" s="11" t="s">
        <v>521</v>
      </c>
      <c r="E510" s="11" t="s">
        <v>9</v>
      </c>
      <c r="F510" s="12">
        <v>2187199</v>
      </c>
      <c r="G510" s="12"/>
      <c r="H510" s="12">
        <v>3280798.5</v>
      </c>
      <c r="I510" s="15"/>
      <c r="J510" s="21">
        <f t="shared" si="3"/>
        <v>3280798.5</v>
      </c>
    </row>
    <row r="511" spans="1:10" ht="18" customHeight="1" x14ac:dyDescent="0.3">
      <c r="A511" s="11" t="s">
        <v>824</v>
      </c>
      <c r="B511" s="11"/>
      <c r="C511" s="11" t="s">
        <v>760</v>
      </c>
      <c r="D511" s="11" t="s">
        <v>521</v>
      </c>
      <c r="E511" s="11" t="s">
        <v>9</v>
      </c>
      <c r="F511" s="12">
        <v>2187199</v>
      </c>
      <c r="G511" s="12"/>
      <c r="H511" s="12">
        <v>3280798.5</v>
      </c>
      <c r="I511" s="15"/>
      <c r="J511" s="21">
        <f t="shared" si="3"/>
        <v>3280798.5</v>
      </c>
    </row>
    <row r="512" spans="1:10" ht="18" customHeight="1" x14ac:dyDescent="0.3">
      <c r="A512" s="11" t="s">
        <v>513</v>
      </c>
      <c r="B512" s="11"/>
      <c r="C512" s="11" t="s">
        <v>514</v>
      </c>
      <c r="D512" s="11" t="s">
        <v>515</v>
      </c>
      <c r="E512" s="11" t="s">
        <v>9</v>
      </c>
      <c r="F512" s="12">
        <v>2963000</v>
      </c>
      <c r="G512" s="12"/>
      <c r="H512" s="12">
        <v>4444500</v>
      </c>
      <c r="I512" s="15"/>
      <c r="J512" s="21">
        <f t="shared" si="3"/>
        <v>4444500</v>
      </c>
    </row>
    <row r="513" spans="1:10" ht="18" customHeight="1" x14ac:dyDescent="0.3">
      <c r="A513" s="11" t="s">
        <v>755</v>
      </c>
      <c r="B513" s="11"/>
      <c r="C513" s="11" t="s">
        <v>756</v>
      </c>
      <c r="D513" s="11" t="s">
        <v>515</v>
      </c>
      <c r="E513" s="11" t="s">
        <v>9</v>
      </c>
      <c r="F513" s="12">
        <v>2187199</v>
      </c>
      <c r="G513" s="12"/>
      <c r="H513" s="12">
        <v>3280798.5</v>
      </c>
      <c r="I513" s="15"/>
      <c r="J513" s="21">
        <f t="shared" si="3"/>
        <v>3280798.5</v>
      </c>
    </row>
    <row r="514" spans="1:10" ht="18" customHeight="1" x14ac:dyDescent="0.3">
      <c r="A514" s="11" t="s">
        <v>822</v>
      </c>
      <c r="B514" s="11"/>
      <c r="C514" s="11" t="s">
        <v>756</v>
      </c>
      <c r="D514" s="11" t="s">
        <v>515</v>
      </c>
      <c r="E514" s="11" t="s">
        <v>9</v>
      </c>
      <c r="F514" s="12">
        <v>2187199</v>
      </c>
      <c r="G514" s="12"/>
      <c r="H514" s="12">
        <v>3280798.5</v>
      </c>
      <c r="I514" s="15"/>
      <c r="J514" s="21">
        <f t="shared" si="3"/>
        <v>3280798.5</v>
      </c>
    </row>
    <row r="515" spans="1:10" ht="18" customHeight="1" x14ac:dyDescent="0.3">
      <c r="A515" s="11" t="s">
        <v>354</v>
      </c>
      <c r="B515" s="11"/>
      <c r="C515" s="11" t="s">
        <v>355</v>
      </c>
      <c r="D515" s="11" t="s">
        <v>356</v>
      </c>
      <c r="E515" s="11" t="s">
        <v>9</v>
      </c>
      <c r="F515" s="12">
        <v>2963000</v>
      </c>
      <c r="G515" s="12"/>
      <c r="H515" s="12">
        <v>4444500</v>
      </c>
      <c r="I515" s="15"/>
      <c r="J515" s="21">
        <f t="shared" si="3"/>
        <v>4444500</v>
      </c>
    </row>
    <row r="516" spans="1:10" ht="18" customHeight="1" x14ac:dyDescent="0.3">
      <c r="A516" s="11" t="s">
        <v>743</v>
      </c>
      <c r="B516" s="11"/>
      <c r="C516" s="11" t="s">
        <v>744</v>
      </c>
      <c r="D516" s="11" t="s">
        <v>356</v>
      </c>
      <c r="E516" s="11" t="s">
        <v>9</v>
      </c>
      <c r="F516" s="12">
        <v>2187199</v>
      </c>
      <c r="G516" s="12"/>
      <c r="H516" s="12">
        <v>3280798.5</v>
      </c>
      <c r="I516" s="15"/>
      <c r="J516" s="21">
        <f t="shared" si="3"/>
        <v>3280798.5</v>
      </c>
    </row>
    <row r="517" spans="1:10" ht="18" customHeight="1" x14ac:dyDescent="0.3">
      <c r="A517" s="11" t="s">
        <v>795</v>
      </c>
      <c r="B517" s="11"/>
      <c r="C517" s="11" t="s">
        <v>744</v>
      </c>
      <c r="D517" s="11" t="s">
        <v>356</v>
      </c>
      <c r="E517" s="11" t="s">
        <v>9</v>
      </c>
      <c r="F517" s="12">
        <v>2187199</v>
      </c>
      <c r="G517" s="12"/>
      <c r="H517" s="12">
        <v>3280798.5</v>
      </c>
      <c r="I517" s="15"/>
      <c r="J517" s="21">
        <f t="shared" si="3"/>
        <v>3280798.5</v>
      </c>
    </row>
    <row r="518" spans="1:10" ht="18" customHeight="1" x14ac:dyDescent="0.3">
      <c r="A518" s="11" t="s">
        <v>507</v>
      </c>
      <c r="B518" s="11"/>
      <c r="C518" s="11" t="s">
        <v>508</v>
      </c>
      <c r="D518" s="11" t="s">
        <v>509</v>
      </c>
      <c r="E518" s="11" t="s">
        <v>9</v>
      </c>
      <c r="F518" s="12">
        <v>2963000</v>
      </c>
      <c r="G518" s="12"/>
      <c r="H518" s="12">
        <v>4444500</v>
      </c>
      <c r="I518" s="15"/>
      <c r="J518" s="21">
        <f t="shared" si="3"/>
        <v>4444500</v>
      </c>
    </row>
    <row r="519" spans="1:10" ht="18" customHeight="1" x14ac:dyDescent="0.3">
      <c r="A519" s="11" t="s">
        <v>751</v>
      </c>
      <c r="B519" s="11"/>
      <c r="C519" s="11" t="s">
        <v>752</v>
      </c>
      <c r="D519" s="11" t="s">
        <v>509</v>
      </c>
      <c r="E519" s="11" t="s">
        <v>9</v>
      </c>
      <c r="F519" s="12">
        <v>2187199</v>
      </c>
      <c r="G519" s="12"/>
      <c r="H519" s="12">
        <v>3280798.5</v>
      </c>
      <c r="I519" s="15"/>
      <c r="J519" s="21">
        <f t="shared" si="3"/>
        <v>3280798.5</v>
      </c>
    </row>
    <row r="520" spans="1:10" ht="18" customHeight="1" x14ac:dyDescent="0.3">
      <c r="A520" s="11" t="s">
        <v>820</v>
      </c>
      <c r="B520" s="11"/>
      <c r="C520" s="11" t="s">
        <v>752</v>
      </c>
      <c r="D520" s="11" t="s">
        <v>509</v>
      </c>
      <c r="E520" s="11" t="s">
        <v>9</v>
      </c>
      <c r="F520" s="12">
        <v>2187199</v>
      </c>
      <c r="G520" s="12"/>
      <c r="H520" s="12">
        <v>3280798.5</v>
      </c>
      <c r="I520" s="15"/>
      <c r="J520" s="21">
        <f t="shared" si="3"/>
        <v>3280798.5</v>
      </c>
    </row>
    <row r="521" spans="1:10" ht="18" customHeight="1" x14ac:dyDescent="0.3">
      <c r="A521" s="11" t="s">
        <v>360</v>
      </c>
      <c r="B521" s="11"/>
      <c r="C521" s="11" t="s">
        <v>361</v>
      </c>
      <c r="D521" s="11" t="s">
        <v>362</v>
      </c>
      <c r="E521" s="11" t="s">
        <v>9</v>
      </c>
      <c r="F521" s="12">
        <v>2963000</v>
      </c>
      <c r="G521" s="12"/>
      <c r="H521" s="12">
        <v>4444500</v>
      </c>
      <c r="I521" s="15"/>
      <c r="J521" s="21">
        <f t="shared" si="3"/>
        <v>4444500</v>
      </c>
    </row>
    <row r="522" spans="1:10" ht="18" customHeight="1" x14ac:dyDescent="0.3">
      <c r="A522" s="11" t="s">
        <v>747</v>
      </c>
      <c r="B522" s="11"/>
      <c r="C522" s="11" t="s">
        <v>748</v>
      </c>
      <c r="D522" s="11" t="s">
        <v>362</v>
      </c>
      <c r="E522" s="11" t="s">
        <v>9</v>
      </c>
      <c r="F522" s="12">
        <v>2187199</v>
      </c>
      <c r="G522" s="12"/>
      <c r="H522" s="12">
        <v>3280798.5</v>
      </c>
      <c r="I522" s="15"/>
      <c r="J522" s="21">
        <f t="shared" si="3"/>
        <v>3280798.5</v>
      </c>
    </row>
    <row r="523" spans="1:10" ht="18" customHeight="1" x14ac:dyDescent="0.3">
      <c r="A523" s="11" t="s">
        <v>797</v>
      </c>
      <c r="B523" s="11"/>
      <c r="C523" s="11" t="s">
        <v>748</v>
      </c>
      <c r="D523" s="11" t="s">
        <v>362</v>
      </c>
      <c r="E523" s="11" t="s">
        <v>9</v>
      </c>
      <c r="F523" s="12">
        <v>2187199</v>
      </c>
      <c r="G523" s="12"/>
      <c r="H523" s="12">
        <v>3280798.5</v>
      </c>
      <c r="I523" s="15"/>
      <c r="J523" s="21">
        <f t="shared" si="3"/>
        <v>3280798.5</v>
      </c>
    </row>
    <row r="524" spans="1:10" ht="18" customHeight="1" x14ac:dyDescent="0.3">
      <c r="A524" s="11" t="s">
        <v>357</v>
      </c>
      <c r="B524" s="11"/>
      <c r="C524" s="11" t="s">
        <v>358</v>
      </c>
      <c r="D524" s="11" t="s">
        <v>359</v>
      </c>
      <c r="E524" s="11" t="s">
        <v>9</v>
      </c>
      <c r="F524" s="12">
        <v>2963000</v>
      </c>
      <c r="G524" s="12"/>
      <c r="H524" s="12">
        <v>4444500</v>
      </c>
      <c r="I524" s="15"/>
      <c r="J524" s="21">
        <f t="shared" si="3"/>
        <v>4444500</v>
      </c>
    </row>
    <row r="525" spans="1:10" ht="18" customHeight="1" x14ac:dyDescent="0.3">
      <c r="A525" s="11" t="s">
        <v>745</v>
      </c>
      <c r="B525" s="11"/>
      <c r="C525" s="11" t="s">
        <v>746</v>
      </c>
      <c r="D525" s="11" t="s">
        <v>359</v>
      </c>
      <c r="E525" s="11" t="s">
        <v>9</v>
      </c>
      <c r="F525" s="12">
        <v>2187199</v>
      </c>
      <c r="G525" s="12"/>
      <c r="H525" s="12">
        <v>3280798.5</v>
      </c>
      <c r="I525" s="15"/>
      <c r="J525" s="21">
        <f t="shared" si="3"/>
        <v>3280798.5</v>
      </c>
    </row>
    <row r="526" spans="1:10" ht="18" customHeight="1" x14ac:dyDescent="0.3">
      <c r="A526" s="11" t="s">
        <v>796</v>
      </c>
      <c r="B526" s="11"/>
      <c r="C526" s="11" t="s">
        <v>746</v>
      </c>
      <c r="D526" s="11" t="s">
        <v>359</v>
      </c>
      <c r="E526" s="11" t="s">
        <v>9</v>
      </c>
      <c r="F526" s="12">
        <v>2187199</v>
      </c>
      <c r="G526" s="12"/>
      <c r="H526" s="12">
        <v>3280798.5</v>
      </c>
      <c r="I526" s="15"/>
      <c r="J526" s="21">
        <f t="shared" si="3"/>
        <v>3280798.5</v>
      </c>
    </row>
    <row r="527" spans="1:10" ht="18" customHeight="1" x14ac:dyDescent="0.3">
      <c r="A527" s="11" t="s">
        <v>516</v>
      </c>
      <c r="B527" s="11"/>
      <c r="C527" s="11" t="s">
        <v>517</v>
      </c>
      <c r="D527" s="11" t="s">
        <v>518</v>
      </c>
      <c r="E527" s="11" t="s">
        <v>9</v>
      </c>
      <c r="F527" s="12">
        <v>2963000</v>
      </c>
      <c r="G527" s="12"/>
      <c r="H527" s="12">
        <v>4444500</v>
      </c>
      <c r="I527" s="15"/>
      <c r="J527" s="21">
        <f t="shared" ref="J527:J545" si="4">F527*1.5</f>
        <v>4444500</v>
      </c>
    </row>
    <row r="528" spans="1:10" ht="18" customHeight="1" x14ac:dyDescent="0.3">
      <c r="A528" s="11" t="s">
        <v>757</v>
      </c>
      <c r="B528" s="11"/>
      <c r="C528" s="11" t="s">
        <v>758</v>
      </c>
      <c r="D528" s="11" t="s">
        <v>518</v>
      </c>
      <c r="E528" s="11" t="s">
        <v>9</v>
      </c>
      <c r="F528" s="12">
        <v>2187199</v>
      </c>
      <c r="G528" s="12"/>
      <c r="H528" s="12">
        <v>3280798.5</v>
      </c>
      <c r="I528" s="15"/>
      <c r="J528" s="21">
        <f t="shared" si="4"/>
        <v>3280798.5</v>
      </c>
    </row>
    <row r="529" spans="1:10" ht="18" customHeight="1" x14ac:dyDescent="0.3">
      <c r="A529" s="11" t="s">
        <v>823</v>
      </c>
      <c r="B529" s="11"/>
      <c r="C529" s="11" t="s">
        <v>758</v>
      </c>
      <c r="D529" s="11" t="s">
        <v>518</v>
      </c>
      <c r="E529" s="11" t="s">
        <v>9</v>
      </c>
      <c r="F529" s="12">
        <v>2187199</v>
      </c>
      <c r="G529" s="12"/>
      <c r="H529" s="12">
        <v>3280798.5</v>
      </c>
      <c r="I529" s="15"/>
      <c r="J529" s="21">
        <f t="shared" si="4"/>
        <v>3280798.5</v>
      </c>
    </row>
    <row r="530" spans="1:10" ht="18" customHeight="1" x14ac:dyDescent="0.3">
      <c r="A530" s="11" t="s">
        <v>706</v>
      </c>
      <c r="B530" s="11"/>
      <c r="C530" s="11" t="s">
        <v>707</v>
      </c>
      <c r="D530" s="11" t="s">
        <v>708</v>
      </c>
      <c r="E530" s="11" t="s">
        <v>9</v>
      </c>
      <c r="F530" s="12">
        <v>1242000</v>
      </c>
      <c r="G530" s="12"/>
      <c r="H530" s="12">
        <v>1863000</v>
      </c>
      <c r="I530" s="15"/>
      <c r="J530" s="21">
        <f t="shared" si="4"/>
        <v>1863000</v>
      </c>
    </row>
    <row r="531" spans="1:10" ht="18" customHeight="1" x14ac:dyDescent="0.3">
      <c r="A531" s="11" t="s">
        <v>459</v>
      </c>
      <c r="B531" s="11"/>
      <c r="C531" s="11" t="s">
        <v>460</v>
      </c>
      <c r="D531" s="11" t="s">
        <v>461</v>
      </c>
      <c r="E531" s="11" t="s">
        <v>9</v>
      </c>
      <c r="F531" s="12">
        <v>2963000</v>
      </c>
      <c r="G531" s="12"/>
      <c r="H531" s="12">
        <v>4444500</v>
      </c>
      <c r="I531" s="15"/>
      <c r="J531" s="21">
        <f t="shared" si="4"/>
        <v>4444500</v>
      </c>
    </row>
    <row r="532" spans="1:10" ht="18" customHeight="1" x14ac:dyDescent="0.3">
      <c r="A532" s="11" t="s">
        <v>807</v>
      </c>
      <c r="B532" s="11"/>
      <c r="C532" s="11" t="s">
        <v>808</v>
      </c>
      <c r="D532" s="11" t="s">
        <v>461</v>
      </c>
      <c r="E532" s="11" t="s">
        <v>9</v>
      </c>
      <c r="F532" s="12">
        <v>2187199</v>
      </c>
      <c r="G532" s="12"/>
      <c r="H532" s="12">
        <v>3280798.5</v>
      </c>
      <c r="I532" s="15"/>
      <c r="J532" s="21">
        <f t="shared" si="4"/>
        <v>3280798.5</v>
      </c>
    </row>
    <row r="533" spans="1:10" ht="18" customHeight="1" x14ac:dyDescent="0.3">
      <c r="A533" s="11" t="s">
        <v>525</v>
      </c>
      <c r="B533" s="11"/>
      <c r="C533" s="11" t="s">
        <v>526</v>
      </c>
      <c r="D533" s="11" t="s">
        <v>527</v>
      </c>
      <c r="E533" s="11" t="s">
        <v>9</v>
      </c>
      <c r="F533" s="12">
        <v>2598000</v>
      </c>
      <c r="G533" s="12"/>
      <c r="H533" s="12">
        <v>3897000</v>
      </c>
      <c r="I533" s="15"/>
      <c r="J533" s="21">
        <f t="shared" si="4"/>
        <v>3897000</v>
      </c>
    </row>
    <row r="534" spans="1:10" ht="18" customHeight="1" x14ac:dyDescent="0.3">
      <c r="A534" s="11" t="s">
        <v>825</v>
      </c>
      <c r="B534" s="11"/>
      <c r="C534" s="11" t="s">
        <v>826</v>
      </c>
      <c r="D534" s="11" t="s">
        <v>527</v>
      </c>
      <c r="E534" s="11" t="s">
        <v>9</v>
      </c>
      <c r="F534" s="12">
        <v>1910305</v>
      </c>
      <c r="G534" s="12"/>
      <c r="H534" s="12">
        <v>2865457.5</v>
      </c>
      <c r="I534" s="15"/>
      <c r="J534" s="21">
        <f t="shared" si="4"/>
        <v>2865457.5</v>
      </c>
    </row>
    <row r="535" spans="1:10" ht="18" customHeight="1" x14ac:dyDescent="0.3">
      <c r="A535" s="11" t="s">
        <v>528</v>
      </c>
      <c r="B535" s="11"/>
      <c r="C535" s="11" t="s">
        <v>529</v>
      </c>
      <c r="D535" s="11" t="s">
        <v>530</v>
      </c>
      <c r="E535" s="11" t="s">
        <v>9</v>
      </c>
      <c r="F535" s="12">
        <v>4616000</v>
      </c>
      <c r="G535" s="12"/>
      <c r="H535" s="12">
        <v>6924000</v>
      </c>
      <c r="I535" s="15"/>
      <c r="J535" s="21">
        <f t="shared" si="4"/>
        <v>6924000</v>
      </c>
    </row>
    <row r="536" spans="1:10" ht="18" customHeight="1" x14ac:dyDescent="0.3">
      <c r="A536" s="11" t="s">
        <v>827</v>
      </c>
      <c r="B536" s="11"/>
      <c r="C536" s="11" t="s">
        <v>828</v>
      </c>
      <c r="D536" s="11" t="s">
        <v>530</v>
      </c>
      <c r="E536" s="11" t="s">
        <v>9</v>
      </c>
      <c r="F536" s="12">
        <v>3615298</v>
      </c>
      <c r="G536" s="12"/>
      <c r="H536" s="12">
        <v>5422947</v>
      </c>
      <c r="I536" s="15"/>
      <c r="J536" s="21">
        <f t="shared" si="4"/>
        <v>5422947</v>
      </c>
    </row>
    <row r="537" spans="1:10" ht="18" customHeight="1" x14ac:dyDescent="0.3">
      <c r="A537" s="11" t="s">
        <v>462</v>
      </c>
      <c r="B537" s="11"/>
      <c r="C537" s="11" t="s">
        <v>463</v>
      </c>
      <c r="D537" s="11" t="s">
        <v>464</v>
      </c>
      <c r="E537" s="11" t="s">
        <v>9</v>
      </c>
      <c r="F537" s="12">
        <v>2963000</v>
      </c>
      <c r="G537" s="12"/>
      <c r="H537" s="12">
        <v>4444500</v>
      </c>
      <c r="I537" s="15"/>
      <c r="J537" s="21">
        <f t="shared" si="4"/>
        <v>4444500</v>
      </c>
    </row>
    <row r="538" spans="1:10" ht="18" customHeight="1" x14ac:dyDescent="0.3">
      <c r="A538" s="11" t="s">
        <v>809</v>
      </c>
      <c r="B538" s="11"/>
      <c r="C538" s="11" t="s">
        <v>810</v>
      </c>
      <c r="D538" s="11" t="s">
        <v>464</v>
      </c>
      <c r="E538" s="11" t="s">
        <v>9</v>
      </c>
      <c r="F538" s="12">
        <v>2187199</v>
      </c>
      <c r="G538" s="12"/>
      <c r="H538" s="12">
        <v>3280798.5</v>
      </c>
      <c r="I538" s="15"/>
      <c r="J538" s="21">
        <f t="shared" si="4"/>
        <v>3280798.5</v>
      </c>
    </row>
    <row r="539" spans="1:10" ht="18" customHeight="1" x14ac:dyDescent="0.3">
      <c r="A539" s="11" t="s">
        <v>691</v>
      </c>
      <c r="B539" s="11"/>
      <c r="C539" s="11" t="s">
        <v>692</v>
      </c>
      <c r="D539" s="11" t="s">
        <v>693</v>
      </c>
      <c r="E539" s="11" t="s">
        <v>9</v>
      </c>
      <c r="F539" s="12">
        <v>4289000</v>
      </c>
      <c r="G539" s="12"/>
      <c r="H539" s="12">
        <v>6433500</v>
      </c>
      <c r="I539" s="15"/>
      <c r="J539" s="21">
        <f t="shared" si="4"/>
        <v>6433500</v>
      </c>
    </row>
    <row r="540" spans="1:10" ht="18" customHeight="1" x14ac:dyDescent="0.3">
      <c r="A540" s="11" t="s">
        <v>873</v>
      </c>
      <c r="B540" s="11"/>
      <c r="C540" s="11" t="s">
        <v>874</v>
      </c>
      <c r="D540" s="11" t="s">
        <v>693</v>
      </c>
      <c r="E540" s="11" t="s">
        <v>9</v>
      </c>
      <c r="F540" s="12">
        <v>3289567</v>
      </c>
      <c r="G540" s="12"/>
      <c r="H540" s="12">
        <v>4934350.5</v>
      </c>
      <c r="I540" s="15"/>
      <c r="J540" s="21">
        <f t="shared" si="4"/>
        <v>4934350.5</v>
      </c>
    </row>
    <row r="541" spans="1:10" ht="18" customHeight="1" x14ac:dyDescent="0.3">
      <c r="A541" s="11" t="s">
        <v>522</v>
      </c>
      <c r="B541" s="11"/>
      <c r="C541" s="11" t="s">
        <v>523</v>
      </c>
      <c r="D541" s="11" t="s">
        <v>524</v>
      </c>
      <c r="E541" s="11" t="s">
        <v>9</v>
      </c>
      <c r="F541" s="12">
        <v>1731000</v>
      </c>
      <c r="G541" s="12"/>
      <c r="H541" s="12">
        <v>2596500</v>
      </c>
      <c r="I541" s="15"/>
      <c r="J541" s="21">
        <f t="shared" si="4"/>
        <v>2596500</v>
      </c>
    </row>
    <row r="542" spans="1:10" ht="18" customHeight="1" x14ac:dyDescent="0.3">
      <c r="A542" s="11" t="s">
        <v>486</v>
      </c>
      <c r="B542" s="11"/>
      <c r="C542" s="11" t="s">
        <v>487</v>
      </c>
      <c r="D542" s="11" t="s">
        <v>488</v>
      </c>
      <c r="E542" s="11" t="s">
        <v>9</v>
      </c>
      <c r="F542" s="12">
        <v>4616000</v>
      </c>
      <c r="G542" s="12"/>
      <c r="H542" s="12">
        <v>6924000</v>
      </c>
      <c r="I542" s="15"/>
      <c r="J542" s="21">
        <f t="shared" si="4"/>
        <v>6924000</v>
      </c>
    </row>
    <row r="543" spans="1:10" ht="18" customHeight="1" x14ac:dyDescent="0.3">
      <c r="A543" s="11" t="s">
        <v>904</v>
      </c>
      <c r="B543" s="11"/>
      <c r="C543" s="11" t="s">
        <v>905</v>
      </c>
      <c r="D543" s="11" t="s">
        <v>488</v>
      </c>
      <c r="E543" s="11" t="s">
        <v>9</v>
      </c>
      <c r="F543" s="12">
        <v>3615298</v>
      </c>
      <c r="G543" s="12"/>
      <c r="H543" s="12">
        <v>5422947</v>
      </c>
      <c r="I543" s="15"/>
      <c r="J543" s="21">
        <f t="shared" si="4"/>
        <v>5422947</v>
      </c>
    </row>
    <row r="544" spans="1:10" ht="18" customHeight="1" x14ac:dyDescent="0.3">
      <c r="A544" s="11" t="s">
        <v>567</v>
      </c>
      <c r="B544" s="11"/>
      <c r="C544" s="11" t="s">
        <v>568</v>
      </c>
      <c r="D544" s="11" t="s">
        <v>569</v>
      </c>
      <c r="E544" s="11" t="s">
        <v>9</v>
      </c>
      <c r="F544" s="12">
        <v>844000</v>
      </c>
      <c r="G544" s="12"/>
      <c r="H544" s="12">
        <v>1266000</v>
      </c>
      <c r="I544" s="15"/>
      <c r="J544" s="21">
        <f t="shared" si="4"/>
        <v>1266000</v>
      </c>
    </row>
    <row r="545" spans="1:10" ht="18" customHeight="1" x14ac:dyDescent="0.3">
      <c r="A545" s="11" t="s">
        <v>649</v>
      </c>
      <c r="B545" s="11"/>
      <c r="C545" s="11" t="s">
        <v>650</v>
      </c>
      <c r="D545" s="11" t="s">
        <v>651</v>
      </c>
      <c r="E545" s="11" t="s">
        <v>9</v>
      </c>
      <c r="F545" s="12">
        <v>926000</v>
      </c>
      <c r="G545" s="12"/>
      <c r="H545" s="12">
        <v>1389000</v>
      </c>
      <c r="I545" s="15"/>
      <c r="J545" s="21">
        <f t="shared" si="4"/>
        <v>1389000</v>
      </c>
    </row>
    <row r="546" spans="1:10" ht="18" customHeight="1" x14ac:dyDescent="0.3">
      <c r="A546" s="11"/>
      <c r="B546" s="11"/>
      <c r="C546" s="11"/>
      <c r="D546" s="11" t="s">
        <v>1743</v>
      </c>
      <c r="E546" s="11" t="s">
        <v>9</v>
      </c>
      <c r="F546" s="12"/>
      <c r="G546" s="12"/>
      <c r="H546" s="12">
        <v>3000000</v>
      </c>
      <c r="I546" s="15"/>
    </row>
    <row r="547" spans="1:10" ht="18" customHeight="1" x14ac:dyDescent="0.3">
      <c r="A547" s="11"/>
      <c r="B547" s="11"/>
      <c r="C547" s="11"/>
      <c r="D547" s="1" t="s">
        <v>1467</v>
      </c>
      <c r="E547" s="11" t="s">
        <v>9</v>
      </c>
      <c r="F547" s="12"/>
      <c r="G547" s="12"/>
      <c r="H547" s="12">
        <v>1000000</v>
      </c>
      <c r="I547" s="15"/>
    </row>
    <row r="548" spans="1:10" ht="18" customHeight="1" x14ac:dyDescent="0.3">
      <c r="A548" s="11"/>
      <c r="B548" s="11"/>
      <c r="C548" s="11"/>
      <c r="D548" s="1" t="s">
        <v>1468</v>
      </c>
      <c r="E548" s="11" t="s">
        <v>9</v>
      </c>
      <c r="F548" s="12"/>
      <c r="G548" s="12"/>
      <c r="H548" s="12">
        <v>5000000</v>
      </c>
      <c r="I548" s="15"/>
    </row>
    <row r="549" spans="1:10" ht="18" customHeight="1" x14ac:dyDescent="0.3">
      <c r="A549" s="11"/>
      <c r="B549" s="11"/>
      <c r="C549" s="11"/>
      <c r="D549" s="1" t="s">
        <v>1744</v>
      </c>
      <c r="E549" s="11" t="s">
        <v>9</v>
      </c>
      <c r="F549" s="12"/>
      <c r="G549" s="12"/>
      <c r="H549" s="12">
        <v>7000000</v>
      </c>
      <c r="I549" s="15"/>
    </row>
    <row r="550" spans="1:10" ht="18" customHeight="1" x14ac:dyDescent="0.3">
      <c r="A550" s="11"/>
      <c r="B550" s="11"/>
      <c r="C550" s="11"/>
      <c r="D550" s="1" t="s">
        <v>1469</v>
      </c>
      <c r="E550" s="11" t="s">
        <v>9</v>
      </c>
      <c r="F550" s="12"/>
      <c r="G550" s="12"/>
      <c r="H550" s="12">
        <v>7000000</v>
      </c>
      <c r="I550" s="15"/>
    </row>
    <row r="551" spans="1:10" ht="18" customHeight="1" x14ac:dyDescent="0.3">
      <c r="A551" s="11"/>
      <c r="B551" s="11"/>
      <c r="C551" s="11"/>
      <c r="D551" s="1" t="s">
        <v>1470</v>
      </c>
      <c r="E551" s="11" t="s">
        <v>9</v>
      </c>
      <c r="F551" s="12"/>
      <c r="G551" s="12"/>
      <c r="H551" s="2">
        <v>5000000</v>
      </c>
      <c r="I551" s="15"/>
    </row>
    <row r="552" spans="1:10" ht="18" customHeight="1" x14ac:dyDescent="0.3">
      <c r="A552" s="11"/>
      <c r="B552" s="11"/>
      <c r="C552" s="11"/>
      <c r="D552" s="1" t="s">
        <v>1471</v>
      </c>
      <c r="E552" s="11" t="s">
        <v>9</v>
      </c>
      <c r="F552" s="12"/>
      <c r="G552" s="12"/>
      <c r="H552" s="2">
        <v>4000000</v>
      </c>
      <c r="I552" s="15"/>
    </row>
    <row r="553" spans="1:10" ht="18" customHeight="1" x14ac:dyDescent="0.3">
      <c r="A553" s="11"/>
      <c r="B553" s="11"/>
      <c r="C553" s="11"/>
      <c r="D553" s="1" t="s">
        <v>1472</v>
      </c>
      <c r="E553" s="11" t="s">
        <v>9</v>
      </c>
      <c r="F553" s="12"/>
      <c r="G553" s="12"/>
      <c r="H553" s="2">
        <v>1000000</v>
      </c>
      <c r="I553" s="15"/>
    </row>
    <row r="554" spans="1:10" ht="18" customHeight="1" x14ac:dyDescent="0.3">
      <c r="A554" s="11"/>
      <c r="B554" s="11"/>
      <c r="C554" s="11"/>
      <c r="D554" s="1" t="s">
        <v>1752</v>
      </c>
      <c r="E554" s="11" t="s">
        <v>9</v>
      </c>
      <c r="F554" s="12"/>
      <c r="G554" s="12"/>
      <c r="H554" s="2">
        <v>8000000</v>
      </c>
      <c r="I554" s="13"/>
    </row>
    <row r="555" spans="1:10" ht="18" customHeight="1" x14ac:dyDescent="0.3">
      <c r="A555" s="11"/>
      <c r="B555" s="11"/>
      <c r="C555" s="11"/>
      <c r="D555" s="1" t="s">
        <v>1753</v>
      </c>
      <c r="E555" s="11" t="s">
        <v>9</v>
      </c>
      <c r="F555" s="12"/>
      <c r="G555" s="12"/>
      <c r="H555" s="2">
        <v>10000000</v>
      </c>
      <c r="I555" s="13"/>
    </row>
    <row r="556" spans="1:10" ht="18" customHeight="1" x14ac:dyDescent="0.3">
      <c r="A556" s="11"/>
      <c r="B556" s="11"/>
      <c r="C556" s="11"/>
      <c r="D556" s="1" t="s">
        <v>1551</v>
      </c>
      <c r="E556" s="11" t="s">
        <v>9</v>
      </c>
      <c r="F556" s="12"/>
      <c r="G556" s="12"/>
      <c r="H556" s="2">
        <v>2000000</v>
      </c>
      <c r="I556" s="13"/>
    </row>
    <row r="557" spans="1:10" ht="18" customHeight="1" x14ac:dyDescent="0.3">
      <c r="A557" s="8" t="s">
        <v>915</v>
      </c>
      <c r="B557" s="9" t="s">
        <v>916</v>
      </c>
      <c r="C557" s="9"/>
      <c r="D557" s="9"/>
      <c r="E557" s="9"/>
      <c r="F557" s="9"/>
      <c r="G557" s="9"/>
      <c r="H557" s="9"/>
      <c r="I557" s="10"/>
    </row>
    <row r="558" spans="1:10" ht="18" customHeight="1" x14ac:dyDescent="0.3">
      <c r="A558" s="11" t="s">
        <v>1003</v>
      </c>
      <c r="B558" s="11"/>
      <c r="C558" s="11" t="s">
        <v>1004</v>
      </c>
      <c r="D558" s="11" t="s">
        <v>1005</v>
      </c>
      <c r="E558" s="11" t="s">
        <v>9</v>
      </c>
      <c r="F558" s="12">
        <v>1274000</v>
      </c>
      <c r="G558" s="12"/>
      <c r="H558" s="12">
        <v>1911000</v>
      </c>
      <c r="I558" s="13"/>
      <c r="J558" s="21">
        <f>F558*1.5</f>
        <v>1911000</v>
      </c>
    </row>
    <row r="559" spans="1:10" ht="18" customHeight="1" x14ac:dyDescent="0.3">
      <c r="A559" s="11" t="s">
        <v>1012</v>
      </c>
      <c r="B559" s="11"/>
      <c r="C559" s="11" t="s">
        <v>1013</v>
      </c>
      <c r="D559" s="11" t="s">
        <v>1014</v>
      </c>
      <c r="E559" s="11" t="s">
        <v>9</v>
      </c>
      <c r="F559" s="12">
        <v>984000</v>
      </c>
      <c r="G559" s="12"/>
      <c r="H559" s="12">
        <v>1476000</v>
      </c>
      <c r="I559" s="13"/>
      <c r="J559" s="21">
        <f t="shared" ref="J559:J607" si="5">F559*1.5</f>
        <v>1476000</v>
      </c>
    </row>
    <row r="560" spans="1:10" ht="18" customHeight="1" x14ac:dyDescent="0.3">
      <c r="A560" s="11" t="s">
        <v>1018</v>
      </c>
      <c r="B560" s="11"/>
      <c r="C560" s="11" t="s">
        <v>1019</v>
      </c>
      <c r="D560" s="11" t="s">
        <v>1020</v>
      </c>
      <c r="E560" s="11" t="s">
        <v>9</v>
      </c>
      <c r="F560" s="12">
        <v>94400</v>
      </c>
      <c r="G560" s="12"/>
      <c r="H560" s="12">
        <v>141600</v>
      </c>
      <c r="I560" s="13"/>
      <c r="J560" s="21">
        <f t="shared" si="5"/>
        <v>141600</v>
      </c>
    </row>
    <row r="561" spans="1:10" ht="18" customHeight="1" x14ac:dyDescent="0.3">
      <c r="A561" s="11" t="s">
        <v>1021</v>
      </c>
      <c r="B561" s="11"/>
      <c r="C561" s="11" t="s">
        <v>1019</v>
      </c>
      <c r="D561" s="11" t="s">
        <v>1020</v>
      </c>
      <c r="E561" s="11" t="s">
        <v>9</v>
      </c>
      <c r="F561" s="12">
        <v>59400</v>
      </c>
      <c r="G561" s="12"/>
      <c r="H561" s="12">
        <v>89100</v>
      </c>
      <c r="I561" s="13"/>
      <c r="J561" s="21">
        <f t="shared" si="5"/>
        <v>89100</v>
      </c>
    </row>
    <row r="562" spans="1:10" ht="18" customHeight="1" x14ac:dyDescent="0.3">
      <c r="A562" s="11" t="s">
        <v>1006</v>
      </c>
      <c r="B562" s="11"/>
      <c r="C562" s="11" t="s">
        <v>1007</v>
      </c>
      <c r="D562" s="11" t="s">
        <v>1008</v>
      </c>
      <c r="E562" s="11" t="s">
        <v>9</v>
      </c>
      <c r="F562" s="12">
        <v>682000</v>
      </c>
      <c r="G562" s="12"/>
      <c r="H562" s="12">
        <v>1023000</v>
      </c>
      <c r="I562" s="13"/>
      <c r="J562" s="21">
        <f t="shared" si="5"/>
        <v>1023000</v>
      </c>
    </row>
    <row r="563" spans="1:10" ht="18" customHeight="1" x14ac:dyDescent="0.3">
      <c r="A563" s="11" t="s">
        <v>1000</v>
      </c>
      <c r="B563" s="11"/>
      <c r="C563" s="11" t="s">
        <v>1001</v>
      </c>
      <c r="D563" s="11" t="s">
        <v>1002</v>
      </c>
      <c r="E563" s="11" t="s">
        <v>9</v>
      </c>
      <c r="F563" s="12">
        <v>831000</v>
      </c>
      <c r="G563" s="12"/>
      <c r="H563" s="12">
        <v>1246500</v>
      </c>
      <c r="I563" s="13"/>
      <c r="J563" s="21">
        <f t="shared" si="5"/>
        <v>1246500</v>
      </c>
    </row>
    <row r="564" spans="1:10" ht="18" customHeight="1" x14ac:dyDescent="0.3">
      <c r="A564" s="11" t="s">
        <v>1009</v>
      </c>
      <c r="B564" s="11"/>
      <c r="C564" s="11" t="s">
        <v>1010</v>
      </c>
      <c r="D564" s="11" t="s">
        <v>1011</v>
      </c>
      <c r="E564" s="11" t="s">
        <v>9</v>
      </c>
      <c r="F564" s="12">
        <v>219000</v>
      </c>
      <c r="G564" s="12"/>
      <c r="H564" s="12">
        <v>328500</v>
      </c>
      <c r="I564" s="13"/>
      <c r="J564" s="21">
        <f t="shared" si="5"/>
        <v>328500</v>
      </c>
    </row>
    <row r="565" spans="1:10" ht="18" customHeight="1" x14ac:dyDescent="0.3">
      <c r="A565" s="11" t="s">
        <v>1028</v>
      </c>
      <c r="B565" s="11"/>
      <c r="C565" s="11" t="s">
        <v>1029</v>
      </c>
      <c r="D565" s="11" t="s">
        <v>1030</v>
      </c>
      <c r="E565" s="11" t="s">
        <v>9</v>
      </c>
      <c r="F565" s="12">
        <v>78400</v>
      </c>
      <c r="G565" s="12"/>
      <c r="H565" s="12">
        <v>117600</v>
      </c>
      <c r="I565" s="13"/>
      <c r="J565" s="21">
        <f t="shared" si="5"/>
        <v>117600</v>
      </c>
    </row>
    <row r="566" spans="1:10" ht="18" customHeight="1" x14ac:dyDescent="0.3">
      <c r="A566" s="11" t="s">
        <v>1040</v>
      </c>
      <c r="B566" s="11"/>
      <c r="C566" s="11" t="s">
        <v>1041</v>
      </c>
      <c r="D566" s="16" t="s">
        <v>1042</v>
      </c>
      <c r="E566" s="11" t="s">
        <v>9</v>
      </c>
      <c r="F566" s="12">
        <v>186000</v>
      </c>
      <c r="G566" s="12"/>
      <c r="H566" s="12">
        <v>279000</v>
      </c>
      <c r="I566" s="13"/>
      <c r="J566" s="21">
        <f t="shared" si="5"/>
        <v>279000</v>
      </c>
    </row>
    <row r="567" spans="1:10" ht="18" customHeight="1" x14ac:dyDescent="0.3">
      <c r="A567" s="11" t="s">
        <v>1060</v>
      </c>
      <c r="B567" s="11"/>
      <c r="C567" s="11" t="s">
        <v>1061</v>
      </c>
      <c r="D567" s="11" t="s">
        <v>1062</v>
      </c>
      <c r="E567" s="11" t="s">
        <v>9</v>
      </c>
      <c r="F567" s="12">
        <v>61200</v>
      </c>
      <c r="G567" s="12"/>
      <c r="H567" s="12">
        <v>91800</v>
      </c>
      <c r="I567" s="13"/>
      <c r="J567" s="21">
        <f t="shared" si="5"/>
        <v>91800</v>
      </c>
    </row>
    <row r="568" spans="1:10" ht="18" customHeight="1" x14ac:dyDescent="0.3">
      <c r="A568" s="11" t="s">
        <v>1037</v>
      </c>
      <c r="B568" s="11"/>
      <c r="C568" s="11" t="s">
        <v>1038</v>
      </c>
      <c r="D568" s="11" t="s">
        <v>1039</v>
      </c>
      <c r="E568" s="11" t="s">
        <v>9</v>
      </c>
      <c r="F568" s="12">
        <v>52600</v>
      </c>
      <c r="G568" s="12"/>
      <c r="H568" s="12">
        <v>78900</v>
      </c>
      <c r="I568" s="13"/>
      <c r="J568" s="21">
        <f t="shared" si="5"/>
        <v>78900</v>
      </c>
    </row>
    <row r="569" spans="1:10" ht="18" customHeight="1" x14ac:dyDescent="0.3">
      <c r="A569" s="11" t="s">
        <v>985</v>
      </c>
      <c r="B569" s="11"/>
      <c r="C569" s="11" t="s">
        <v>986</v>
      </c>
      <c r="D569" s="11" t="s">
        <v>987</v>
      </c>
      <c r="E569" s="11" t="s">
        <v>9</v>
      </c>
      <c r="F569" s="12">
        <v>706000</v>
      </c>
      <c r="G569" s="12"/>
      <c r="H569" s="12">
        <v>1059000</v>
      </c>
      <c r="I569" s="13"/>
      <c r="J569" s="21">
        <f t="shared" si="5"/>
        <v>1059000</v>
      </c>
    </row>
    <row r="570" spans="1:10" ht="18" customHeight="1" x14ac:dyDescent="0.3">
      <c r="A570" s="11" t="s">
        <v>917</v>
      </c>
      <c r="B570" s="11"/>
      <c r="C570" s="11" t="s">
        <v>918</v>
      </c>
      <c r="D570" s="11" t="s">
        <v>919</v>
      </c>
      <c r="E570" s="11" t="s">
        <v>9</v>
      </c>
      <c r="F570" s="12">
        <v>114000</v>
      </c>
      <c r="G570" s="12"/>
      <c r="H570" s="12">
        <v>171000</v>
      </c>
      <c r="I570" s="13"/>
      <c r="J570" s="21">
        <f t="shared" si="5"/>
        <v>171000</v>
      </c>
    </row>
    <row r="571" spans="1:10" ht="18" customHeight="1" x14ac:dyDescent="0.3">
      <c r="A571" s="11" t="s">
        <v>980</v>
      </c>
      <c r="B571" s="11"/>
      <c r="C571" s="11" t="s">
        <v>981</v>
      </c>
      <c r="D571" s="11" t="s">
        <v>982</v>
      </c>
      <c r="E571" s="11" t="s">
        <v>9</v>
      </c>
      <c r="F571" s="12">
        <v>1564000</v>
      </c>
      <c r="G571" s="12"/>
      <c r="H571" s="12">
        <v>2346000</v>
      </c>
      <c r="I571" s="13"/>
      <c r="J571" s="21">
        <f t="shared" si="5"/>
        <v>2346000</v>
      </c>
    </row>
    <row r="572" spans="1:10" ht="18" customHeight="1" x14ac:dyDescent="0.3">
      <c r="A572" s="11" t="s">
        <v>1049</v>
      </c>
      <c r="B572" s="11"/>
      <c r="C572" s="11" t="s">
        <v>1050</v>
      </c>
      <c r="D572" s="11" t="s">
        <v>1051</v>
      </c>
      <c r="E572" s="11" t="s">
        <v>9</v>
      </c>
      <c r="F572" s="12">
        <v>176000</v>
      </c>
      <c r="G572" s="12"/>
      <c r="H572" s="12">
        <v>264000</v>
      </c>
      <c r="I572" s="13"/>
      <c r="J572" s="21">
        <f t="shared" si="5"/>
        <v>264000</v>
      </c>
    </row>
    <row r="573" spans="1:10" ht="18" customHeight="1" x14ac:dyDescent="0.3">
      <c r="A573" s="11" t="s">
        <v>1043</v>
      </c>
      <c r="B573" s="11"/>
      <c r="C573" s="11" t="s">
        <v>1044</v>
      </c>
      <c r="D573" s="11" t="s">
        <v>1045</v>
      </c>
      <c r="E573" s="11" t="s">
        <v>9</v>
      </c>
      <c r="F573" s="12">
        <v>237000</v>
      </c>
      <c r="G573" s="12"/>
      <c r="H573" s="12">
        <v>355500</v>
      </c>
      <c r="I573" s="13"/>
      <c r="J573" s="21">
        <f t="shared" si="5"/>
        <v>355500</v>
      </c>
    </row>
    <row r="574" spans="1:10" ht="18" customHeight="1" x14ac:dyDescent="0.3">
      <c r="A574" s="11" t="s">
        <v>1058</v>
      </c>
      <c r="B574" s="11"/>
      <c r="C574" s="11" t="s">
        <v>1059</v>
      </c>
      <c r="D574" s="11" t="s">
        <v>1045</v>
      </c>
      <c r="E574" s="11" t="s">
        <v>9</v>
      </c>
      <c r="F574" s="12">
        <v>237000</v>
      </c>
      <c r="G574" s="12"/>
      <c r="H574" s="12">
        <v>355500</v>
      </c>
      <c r="I574" s="13"/>
      <c r="J574" s="21">
        <f t="shared" si="5"/>
        <v>355500</v>
      </c>
    </row>
    <row r="575" spans="1:10" ht="18" customHeight="1" x14ac:dyDescent="0.3">
      <c r="A575" s="11" t="s">
        <v>1055</v>
      </c>
      <c r="B575" s="11"/>
      <c r="C575" s="11" t="s">
        <v>1056</v>
      </c>
      <c r="D575" s="11" t="s">
        <v>1057</v>
      </c>
      <c r="E575" s="11" t="s">
        <v>9</v>
      </c>
      <c r="F575" s="12">
        <v>178000</v>
      </c>
      <c r="G575" s="12"/>
      <c r="H575" s="12">
        <v>267000</v>
      </c>
      <c r="I575" s="13"/>
      <c r="J575" s="21">
        <f t="shared" si="5"/>
        <v>267000</v>
      </c>
    </row>
    <row r="576" spans="1:10" ht="18" customHeight="1" x14ac:dyDescent="0.3">
      <c r="A576" s="11" t="s">
        <v>991</v>
      </c>
      <c r="B576" s="11"/>
      <c r="C576" s="11" t="s">
        <v>992</v>
      </c>
      <c r="D576" s="11" t="s">
        <v>993</v>
      </c>
      <c r="E576" s="11" t="s">
        <v>9</v>
      </c>
      <c r="F576" s="12">
        <v>549000</v>
      </c>
      <c r="G576" s="12"/>
      <c r="H576" s="12">
        <v>823500</v>
      </c>
      <c r="I576" s="13"/>
      <c r="J576" s="21">
        <f t="shared" si="5"/>
        <v>823500</v>
      </c>
    </row>
    <row r="577" spans="1:10" ht="18" customHeight="1" x14ac:dyDescent="0.3">
      <c r="A577" s="11" t="s">
        <v>1025</v>
      </c>
      <c r="B577" s="11"/>
      <c r="C577" s="11" t="s">
        <v>1026</v>
      </c>
      <c r="D577" s="11" t="s">
        <v>1027</v>
      </c>
      <c r="E577" s="11" t="s">
        <v>9</v>
      </c>
      <c r="F577" s="12">
        <v>35200</v>
      </c>
      <c r="G577" s="12"/>
      <c r="H577" s="12">
        <v>52800</v>
      </c>
      <c r="I577" s="13"/>
      <c r="J577" s="21">
        <f t="shared" si="5"/>
        <v>52800</v>
      </c>
    </row>
    <row r="578" spans="1:10" ht="18" customHeight="1" x14ac:dyDescent="0.3">
      <c r="A578" s="11" t="s">
        <v>997</v>
      </c>
      <c r="B578" s="11"/>
      <c r="C578" s="11" t="s">
        <v>998</v>
      </c>
      <c r="D578" s="11" t="s">
        <v>999</v>
      </c>
      <c r="E578" s="11" t="s">
        <v>9</v>
      </c>
      <c r="F578" s="12">
        <v>573000</v>
      </c>
      <c r="G578" s="12"/>
      <c r="H578" s="12">
        <v>859500</v>
      </c>
      <c r="I578" s="13"/>
      <c r="J578" s="21">
        <f t="shared" si="5"/>
        <v>859500</v>
      </c>
    </row>
    <row r="579" spans="1:10" ht="18" customHeight="1" x14ac:dyDescent="0.3">
      <c r="A579" s="11" t="s">
        <v>1046</v>
      </c>
      <c r="B579" s="11"/>
      <c r="C579" s="11" t="s">
        <v>1047</v>
      </c>
      <c r="D579" s="11" t="s">
        <v>1048</v>
      </c>
      <c r="E579" s="11" t="s">
        <v>9</v>
      </c>
      <c r="F579" s="12">
        <v>82100</v>
      </c>
      <c r="G579" s="12"/>
      <c r="H579" s="12">
        <v>123150</v>
      </c>
      <c r="I579" s="13"/>
      <c r="J579" s="21">
        <f t="shared" si="5"/>
        <v>123150</v>
      </c>
    </row>
    <row r="580" spans="1:10" ht="18" customHeight="1" x14ac:dyDescent="0.3">
      <c r="A580" s="11" t="s">
        <v>1015</v>
      </c>
      <c r="B580" s="11"/>
      <c r="C580" s="11" t="s">
        <v>1016</v>
      </c>
      <c r="D580" s="11" t="s">
        <v>1017</v>
      </c>
      <c r="E580" s="11" t="s">
        <v>9</v>
      </c>
      <c r="F580" s="12">
        <v>82100</v>
      </c>
      <c r="G580" s="12"/>
      <c r="H580" s="12">
        <v>123150</v>
      </c>
      <c r="I580" s="13"/>
      <c r="J580" s="21">
        <f t="shared" si="5"/>
        <v>123150</v>
      </c>
    </row>
    <row r="581" spans="1:10" ht="18" customHeight="1" x14ac:dyDescent="0.3">
      <c r="A581" s="11" t="s">
        <v>1022</v>
      </c>
      <c r="B581" s="11"/>
      <c r="C581" s="11" t="s">
        <v>1023</v>
      </c>
      <c r="D581" s="11" t="s">
        <v>1024</v>
      </c>
      <c r="E581" s="11" t="s">
        <v>9</v>
      </c>
      <c r="F581" s="12">
        <v>64400</v>
      </c>
      <c r="G581" s="12"/>
      <c r="H581" s="12">
        <v>96600</v>
      </c>
      <c r="I581" s="13"/>
      <c r="J581" s="21">
        <f t="shared" si="5"/>
        <v>96600</v>
      </c>
    </row>
    <row r="582" spans="1:10" ht="18" customHeight="1" x14ac:dyDescent="0.3">
      <c r="A582" s="11" t="s">
        <v>983</v>
      </c>
      <c r="B582" s="11"/>
      <c r="C582" s="11" t="s">
        <v>984</v>
      </c>
      <c r="D582" s="11" t="s">
        <v>887</v>
      </c>
      <c r="E582" s="11" t="s">
        <v>9</v>
      </c>
      <c r="F582" s="12">
        <v>2248000</v>
      </c>
      <c r="G582" s="12"/>
      <c r="H582" s="12">
        <v>3372000</v>
      </c>
      <c r="I582" s="13"/>
      <c r="J582" s="21">
        <f t="shared" si="5"/>
        <v>3372000</v>
      </c>
    </row>
    <row r="583" spans="1:10" ht="18" customHeight="1" x14ac:dyDescent="0.3">
      <c r="A583" s="11" t="s">
        <v>968</v>
      </c>
      <c r="B583" s="11"/>
      <c r="C583" s="11" t="s">
        <v>969</v>
      </c>
      <c r="D583" s="11" t="s">
        <v>970</v>
      </c>
      <c r="E583" s="11" t="s">
        <v>9</v>
      </c>
      <c r="F583" s="12">
        <v>399000</v>
      </c>
      <c r="G583" s="12"/>
      <c r="H583" s="12">
        <v>598500</v>
      </c>
      <c r="I583" s="13"/>
      <c r="J583" s="21">
        <f t="shared" si="5"/>
        <v>598500</v>
      </c>
    </row>
    <row r="584" spans="1:10" ht="18" customHeight="1" x14ac:dyDescent="0.3">
      <c r="A584" s="11" t="s">
        <v>1031</v>
      </c>
      <c r="B584" s="11"/>
      <c r="C584" s="11" t="s">
        <v>1032</v>
      </c>
      <c r="D584" s="11" t="s">
        <v>1033</v>
      </c>
      <c r="E584" s="11" t="s">
        <v>9</v>
      </c>
      <c r="F584" s="12">
        <v>35200</v>
      </c>
      <c r="G584" s="12"/>
      <c r="H584" s="12">
        <v>52800</v>
      </c>
      <c r="I584" s="13"/>
      <c r="J584" s="21">
        <f t="shared" si="5"/>
        <v>52800</v>
      </c>
    </row>
    <row r="585" spans="1:10" ht="18" customHeight="1" x14ac:dyDescent="0.3">
      <c r="A585" s="11" t="s">
        <v>938</v>
      </c>
      <c r="B585" s="11"/>
      <c r="C585" s="11" t="s">
        <v>939</v>
      </c>
      <c r="D585" s="11" t="s">
        <v>940</v>
      </c>
      <c r="E585" s="11" t="s">
        <v>9</v>
      </c>
      <c r="F585" s="12">
        <v>335000</v>
      </c>
      <c r="G585" s="12"/>
      <c r="H585" s="12">
        <v>502500</v>
      </c>
      <c r="I585" s="13"/>
      <c r="J585" s="21">
        <f t="shared" si="5"/>
        <v>502500</v>
      </c>
    </row>
    <row r="586" spans="1:10" ht="18" customHeight="1" x14ac:dyDescent="0.3">
      <c r="A586" s="11" t="s">
        <v>932</v>
      </c>
      <c r="B586" s="11"/>
      <c r="C586" s="11" t="s">
        <v>933</v>
      </c>
      <c r="D586" s="11" t="s">
        <v>934</v>
      </c>
      <c r="E586" s="11" t="s">
        <v>9</v>
      </c>
      <c r="F586" s="12">
        <v>335000</v>
      </c>
      <c r="G586" s="12"/>
      <c r="H586" s="12">
        <v>502500</v>
      </c>
      <c r="I586" s="13"/>
      <c r="J586" s="21">
        <f t="shared" si="5"/>
        <v>502500</v>
      </c>
    </row>
    <row r="587" spans="1:10" ht="18" customHeight="1" x14ac:dyDescent="0.3">
      <c r="A587" s="11" t="s">
        <v>923</v>
      </c>
      <c r="B587" s="11"/>
      <c r="C587" s="11" t="s">
        <v>924</v>
      </c>
      <c r="D587" s="11" t="s">
        <v>925</v>
      </c>
      <c r="E587" s="11" t="s">
        <v>9</v>
      </c>
      <c r="F587" s="12">
        <v>624000</v>
      </c>
      <c r="G587" s="12"/>
      <c r="H587" s="12">
        <v>936000</v>
      </c>
      <c r="I587" s="13"/>
      <c r="J587" s="21">
        <f t="shared" si="5"/>
        <v>936000</v>
      </c>
    </row>
    <row r="588" spans="1:10" ht="18" customHeight="1" x14ac:dyDescent="0.3">
      <c r="A588" s="11" t="s">
        <v>929</v>
      </c>
      <c r="B588" s="11"/>
      <c r="C588" s="11" t="s">
        <v>930</v>
      </c>
      <c r="D588" s="11" t="s">
        <v>931</v>
      </c>
      <c r="E588" s="11" t="s">
        <v>9</v>
      </c>
      <c r="F588" s="12">
        <v>335000</v>
      </c>
      <c r="G588" s="12"/>
      <c r="H588" s="12">
        <v>502500</v>
      </c>
      <c r="I588" s="13"/>
      <c r="J588" s="21">
        <f t="shared" si="5"/>
        <v>502500</v>
      </c>
    </row>
    <row r="589" spans="1:10" ht="18" customHeight="1" x14ac:dyDescent="0.3">
      <c r="A589" s="11" t="s">
        <v>947</v>
      </c>
      <c r="B589" s="11"/>
      <c r="C589" s="11" t="s">
        <v>948</v>
      </c>
      <c r="D589" s="11" t="s">
        <v>949</v>
      </c>
      <c r="E589" s="11" t="s">
        <v>9</v>
      </c>
      <c r="F589" s="12">
        <v>335000</v>
      </c>
      <c r="G589" s="12"/>
      <c r="H589" s="12">
        <v>502500</v>
      </c>
      <c r="I589" s="13"/>
      <c r="J589" s="21">
        <f t="shared" si="5"/>
        <v>502500</v>
      </c>
    </row>
    <row r="590" spans="1:10" ht="18" customHeight="1" x14ac:dyDescent="0.3">
      <c r="A590" s="11" t="s">
        <v>920</v>
      </c>
      <c r="B590" s="11"/>
      <c r="C590" s="11" t="s">
        <v>921</v>
      </c>
      <c r="D590" s="11" t="s">
        <v>922</v>
      </c>
      <c r="E590" s="11" t="s">
        <v>9</v>
      </c>
      <c r="F590" s="12">
        <v>624000</v>
      </c>
      <c r="G590" s="12"/>
      <c r="H590" s="12">
        <v>936000</v>
      </c>
      <c r="I590" s="13"/>
      <c r="J590" s="21">
        <f t="shared" si="5"/>
        <v>936000</v>
      </c>
    </row>
    <row r="591" spans="1:10" ht="18" customHeight="1" x14ac:dyDescent="0.3">
      <c r="A591" s="11" t="s">
        <v>935</v>
      </c>
      <c r="B591" s="11"/>
      <c r="C591" s="11" t="s">
        <v>936</v>
      </c>
      <c r="D591" s="11" t="s">
        <v>937</v>
      </c>
      <c r="E591" s="11" t="s">
        <v>9</v>
      </c>
      <c r="F591" s="12">
        <v>335000</v>
      </c>
      <c r="G591" s="12"/>
      <c r="H591" s="12">
        <v>502500</v>
      </c>
      <c r="I591" s="13"/>
      <c r="J591" s="21">
        <f t="shared" si="5"/>
        <v>502500</v>
      </c>
    </row>
    <row r="592" spans="1:10" ht="18" customHeight="1" x14ac:dyDescent="0.3">
      <c r="A592" s="11" t="s">
        <v>962</v>
      </c>
      <c r="B592" s="11"/>
      <c r="C592" s="11" t="s">
        <v>963</v>
      </c>
      <c r="D592" s="11" t="s">
        <v>964</v>
      </c>
      <c r="E592" s="11" t="s">
        <v>9</v>
      </c>
      <c r="F592" s="12">
        <v>234000</v>
      </c>
      <c r="G592" s="12"/>
      <c r="H592" s="12">
        <v>351000</v>
      </c>
      <c r="I592" s="13"/>
      <c r="J592" s="21">
        <f t="shared" si="5"/>
        <v>351000</v>
      </c>
    </row>
    <row r="593" spans="1:10" ht="18" customHeight="1" x14ac:dyDescent="0.3">
      <c r="A593" s="11" t="s">
        <v>941</v>
      </c>
      <c r="B593" s="11"/>
      <c r="C593" s="11" t="s">
        <v>942</v>
      </c>
      <c r="D593" s="11" t="s">
        <v>943</v>
      </c>
      <c r="E593" s="11" t="s">
        <v>9</v>
      </c>
      <c r="F593" s="12">
        <v>234000</v>
      </c>
      <c r="G593" s="12"/>
      <c r="H593" s="12">
        <v>351000</v>
      </c>
      <c r="I593" s="13"/>
      <c r="J593" s="21">
        <f t="shared" si="5"/>
        <v>351000</v>
      </c>
    </row>
    <row r="594" spans="1:10" ht="18" customHeight="1" x14ac:dyDescent="0.3">
      <c r="A594" s="11" t="s">
        <v>944</v>
      </c>
      <c r="B594" s="11"/>
      <c r="C594" s="11" t="s">
        <v>945</v>
      </c>
      <c r="D594" s="11" t="s">
        <v>946</v>
      </c>
      <c r="E594" s="11" t="s">
        <v>9</v>
      </c>
      <c r="F594" s="12">
        <v>624000</v>
      </c>
      <c r="G594" s="12"/>
      <c r="H594" s="12">
        <v>936000</v>
      </c>
      <c r="I594" s="13"/>
      <c r="J594" s="21">
        <f t="shared" si="5"/>
        <v>936000</v>
      </c>
    </row>
    <row r="595" spans="1:10" ht="18" customHeight="1" x14ac:dyDescent="0.3">
      <c r="A595" s="11" t="s">
        <v>950</v>
      </c>
      <c r="B595" s="11"/>
      <c r="C595" s="11" t="s">
        <v>951</v>
      </c>
      <c r="D595" s="11" t="s">
        <v>952</v>
      </c>
      <c r="E595" s="11" t="s">
        <v>9</v>
      </c>
      <c r="F595" s="12">
        <v>234000</v>
      </c>
      <c r="G595" s="12"/>
      <c r="H595" s="12">
        <v>351000</v>
      </c>
      <c r="I595" s="13"/>
      <c r="J595" s="21">
        <f t="shared" si="5"/>
        <v>351000</v>
      </c>
    </row>
    <row r="596" spans="1:10" ht="18" customHeight="1" x14ac:dyDescent="0.3">
      <c r="A596" s="11" t="s">
        <v>953</v>
      </c>
      <c r="B596" s="11"/>
      <c r="C596" s="11" t="s">
        <v>954</v>
      </c>
      <c r="D596" s="11" t="s">
        <v>955</v>
      </c>
      <c r="E596" s="11" t="s">
        <v>9</v>
      </c>
      <c r="F596" s="12">
        <v>144000</v>
      </c>
      <c r="G596" s="12"/>
      <c r="H596" s="12">
        <v>216000</v>
      </c>
      <c r="I596" s="13"/>
      <c r="J596" s="21">
        <f t="shared" si="5"/>
        <v>216000</v>
      </c>
    </row>
    <row r="597" spans="1:10" ht="18" customHeight="1" x14ac:dyDescent="0.3">
      <c r="A597" s="11" t="s">
        <v>956</v>
      </c>
      <c r="B597" s="11"/>
      <c r="C597" s="11" t="s">
        <v>957</v>
      </c>
      <c r="D597" s="11" t="s">
        <v>958</v>
      </c>
      <c r="E597" s="11" t="s">
        <v>9</v>
      </c>
      <c r="F597" s="12">
        <v>234000</v>
      </c>
      <c r="G597" s="12"/>
      <c r="H597" s="12">
        <v>351000</v>
      </c>
      <c r="I597" s="13"/>
      <c r="J597" s="21">
        <f t="shared" si="5"/>
        <v>351000</v>
      </c>
    </row>
    <row r="598" spans="1:10" ht="18" customHeight="1" x14ac:dyDescent="0.3">
      <c r="A598" s="11" t="s">
        <v>971</v>
      </c>
      <c r="B598" s="11"/>
      <c r="C598" s="11" t="s">
        <v>972</v>
      </c>
      <c r="D598" s="11" t="s">
        <v>973</v>
      </c>
      <c r="E598" s="11" t="s">
        <v>9</v>
      </c>
      <c r="F598" s="12">
        <v>259000</v>
      </c>
      <c r="G598" s="12"/>
      <c r="H598" s="12">
        <v>388500</v>
      </c>
      <c r="I598" s="13"/>
      <c r="J598" s="21">
        <f t="shared" si="5"/>
        <v>388500</v>
      </c>
    </row>
    <row r="599" spans="1:10" ht="18" customHeight="1" x14ac:dyDescent="0.3">
      <c r="A599" s="11" t="s">
        <v>959</v>
      </c>
      <c r="B599" s="11"/>
      <c r="C599" s="11" t="s">
        <v>960</v>
      </c>
      <c r="D599" s="11" t="s">
        <v>961</v>
      </c>
      <c r="E599" s="11" t="s">
        <v>9</v>
      </c>
      <c r="F599" s="12">
        <v>319000</v>
      </c>
      <c r="G599" s="12"/>
      <c r="H599" s="12">
        <v>478500</v>
      </c>
      <c r="I599" s="13"/>
      <c r="J599" s="21">
        <f t="shared" si="5"/>
        <v>478500</v>
      </c>
    </row>
    <row r="600" spans="1:10" ht="18" customHeight="1" x14ac:dyDescent="0.3">
      <c r="A600" s="11" t="s">
        <v>926</v>
      </c>
      <c r="B600" s="11"/>
      <c r="C600" s="11" t="s">
        <v>927</v>
      </c>
      <c r="D600" s="11" t="s">
        <v>928</v>
      </c>
      <c r="E600" s="11" t="s">
        <v>9</v>
      </c>
      <c r="F600" s="12">
        <v>319000</v>
      </c>
      <c r="G600" s="12"/>
      <c r="H600" s="12">
        <v>478500</v>
      </c>
      <c r="I600" s="13"/>
      <c r="J600" s="21">
        <f t="shared" si="5"/>
        <v>478500</v>
      </c>
    </row>
    <row r="601" spans="1:10" ht="18" customHeight="1" x14ac:dyDescent="0.3">
      <c r="A601" s="11" t="s">
        <v>965</v>
      </c>
      <c r="B601" s="11"/>
      <c r="C601" s="11" t="s">
        <v>966</v>
      </c>
      <c r="D601" s="11" t="s">
        <v>967</v>
      </c>
      <c r="E601" s="11" t="s">
        <v>9</v>
      </c>
      <c r="F601" s="12">
        <v>399000</v>
      </c>
      <c r="G601" s="12"/>
      <c r="H601" s="12">
        <v>598500</v>
      </c>
      <c r="I601" s="13"/>
      <c r="J601" s="21">
        <f t="shared" si="5"/>
        <v>598500</v>
      </c>
    </row>
    <row r="602" spans="1:10" ht="18" customHeight="1" x14ac:dyDescent="0.3">
      <c r="A602" s="11" t="s">
        <v>988</v>
      </c>
      <c r="B602" s="11"/>
      <c r="C602" s="11" t="s">
        <v>989</v>
      </c>
      <c r="D602" s="11" t="s">
        <v>990</v>
      </c>
      <c r="E602" s="11" t="s">
        <v>9</v>
      </c>
      <c r="F602" s="12">
        <v>344000</v>
      </c>
      <c r="G602" s="12"/>
      <c r="H602" s="12">
        <v>516000</v>
      </c>
      <c r="I602" s="13"/>
      <c r="J602" s="21">
        <f t="shared" si="5"/>
        <v>516000</v>
      </c>
    </row>
    <row r="603" spans="1:10" ht="18" customHeight="1" x14ac:dyDescent="0.3">
      <c r="A603" s="11" t="s">
        <v>1052</v>
      </c>
      <c r="B603" s="11"/>
      <c r="C603" s="11" t="s">
        <v>1053</v>
      </c>
      <c r="D603" s="11" t="s">
        <v>1054</v>
      </c>
      <c r="E603" s="11" t="s">
        <v>9</v>
      </c>
      <c r="F603" s="12">
        <v>396000</v>
      </c>
      <c r="G603" s="12"/>
      <c r="H603" s="12">
        <v>594000</v>
      </c>
      <c r="I603" s="13"/>
      <c r="J603" s="21">
        <f t="shared" si="5"/>
        <v>594000</v>
      </c>
    </row>
    <row r="604" spans="1:10" ht="18" customHeight="1" x14ac:dyDescent="0.3">
      <c r="A604" s="11" t="s">
        <v>1034</v>
      </c>
      <c r="B604" s="11"/>
      <c r="C604" s="11" t="s">
        <v>1035</v>
      </c>
      <c r="D604" s="11" t="s">
        <v>1036</v>
      </c>
      <c r="E604" s="11" t="s">
        <v>9</v>
      </c>
      <c r="F604" s="12">
        <v>52500</v>
      </c>
      <c r="G604" s="12"/>
      <c r="H604" s="12">
        <v>78750</v>
      </c>
      <c r="I604" s="13"/>
      <c r="J604" s="21">
        <f t="shared" si="5"/>
        <v>78750</v>
      </c>
    </row>
    <row r="605" spans="1:10" ht="18" customHeight="1" x14ac:dyDescent="0.3">
      <c r="A605" s="11" t="s">
        <v>974</v>
      </c>
      <c r="B605" s="11"/>
      <c r="C605" s="11" t="s">
        <v>975</v>
      </c>
      <c r="D605" s="11" t="s">
        <v>976</v>
      </c>
      <c r="E605" s="11" t="s">
        <v>9</v>
      </c>
      <c r="F605" s="12">
        <v>242000</v>
      </c>
      <c r="G605" s="12"/>
      <c r="H605" s="12">
        <v>363000</v>
      </c>
      <c r="I605" s="13"/>
      <c r="J605" s="21">
        <f t="shared" si="5"/>
        <v>363000</v>
      </c>
    </row>
    <row r="606" spans="1:10" ht="18" customHeight="1" x14ac:dyDescent="0.3">
      <c r="A606" s="11" t="s">
        <v>977</v>
      </c>
      <c r="B606" s="11"/>
      <c r="C606" s="11" t="s">
        <v>978</v>
      </c>
      <c r="D606" s="11" t="s">
        <v>979</v>
      </c>
      <c r="E606" s="11" t="s">
        <v>9</v>
      </c>
      <c r="F606" s="12">
        <v>242000</v>
      </c>
      <c r="G606" s="12"/>
      <c r="H606" s="12">
        <v>363000</v>
      </c>
      <c r="I606" s="13"/>
      <c r="J606" s="21">
        <f t="shared" si="5"/>
        <v>363000</v>
      </c>
    </row>
    <row r="607" spans="1:10" ht="18" customHeight="1" x14ac:dyDescent="0.3">
      <c r="A607" s="11" t="s">
        <v>994</v>
      </c>
      <c r="B607" s="11"/>
      <c r="C607" s="11" t="s">
        <v>995</v>
      </c>
      <c r="D607" s="11" t="s">
        <v>996</v>
      </c>
      <c r="E607" s="11" t="s">
        <v>9</v>
      </c>
      <c r="F607" s="12">
        <v>388000</v>
      </c>
      <c r="G607" s="12"/>
      <c r="H607" s="12">
        <v>582000</v>
      </c>
      <c r="I607" s="13"/>
      <c r="J607" s="21">
        <f t="shared" si="5"/>
        <v>582000</v>
      </c>
    </row>
    <row r="608" spans="1:10" ht="18" customHeight="1" x14ac:dyDescent="0.3">
      <c r="A608" s="11"/>
      <c r="B608" s="11"/>
      <c r="C608" s="11"/>
      <c r="D608" s="1" t="s">
        <v>1745</v>
      </c>
      <c r="E608" s="11" t="s">
        <v>9</v>
      </c>
      <c r="F608" s="12"/>
      <c r="G608" s="12"/>
      <c r="H608" s="2">
        <v>100000</v>
      </c>
      <c r="I608" s="13"/>
    </row>
    <row r="609" spans="1:9" ht="18" customHeight="1" x14ac:dyDescent="0.3">
      <c r="A609" s="11"/>
      <c r="B609" s="11"/>
      <c r="C609" s="11"/>
      <c r="D609" s="1" t="s">
        <v>1473</v>
      </c>
      <c r="E609" s="11" t="s">
        <v>9</v>
      </c>
      <c r="F609" s="12"/>
      <c r="G609" s="12"/>
      <c r="H609" s="2">
        <v>50000</v>
      </c>
      <c r="I609" s="13"/>
    </row>
    <row r="610" spans="1:9" ht="18" customHeight="1" x14ac:dyDescent="0.3">
      <c r="A610" s="11"/>
      <c r="B610" s="11"/>
      <c r="C610" s="11"/>
      <c r="D610" s="1" t="s">
        <v>1474</v>
      </c>
      <c r="E610" s="11" t="s">
        <v>9</v>
      </c>
      <c r="F610" s="12"/>
      <c r="G610" s="12"/>
      <c r="H610" s="2">
        <v>50000</v>
      </c>
      <c r="I610" s="13"/>
    </row>
    <row r="611" spans="1:9" ht="18" customHeight="1" x14ac:dyDescent="0.3">
      <c r="A611" s="11"/>
      <c r="B611" s="11"/>
      <c r="C611" s="11"/>
      <c r="D611" s="1" t="s">
        <v>1475</v>
      </c>
      <c r="E611" s="11" t="s">
        <v>9</v>
      </c>
      <c r="F611" s="12"/>
      <c r="G611" s="12"/>
      <c r="H611" s="2">
        <v>100000</v>
      </c>
      <c r="I611" s="13"/>
    </row>
    <row r="612" spans="1:9" ht="18" customHeight="1" x14ac:dyDescent="0.3">
      <c r="A612" s="11"/>
      <c r="B612" s="11"/>
      <c r="C612" s="11"/>
      <c r="D612" s="1" t="s">
        <v>1476</v>
      </c>
      <c r="E612" s="11" t="s">
        <v>9</v>
      </c>
      <c r="F612" s="12"/>
      <c r="G612" s="12"/>
      <c r="H612" s="2">
        <v>500000</v>
      </c>
      <c r="I612" s="13"/>
    </row>
    <row r="613" spans="1:9" ht="18" customHeight="1" x14ac:dyDescent="0.3">
      <c r="A613" s="11"/>
      <c r="B613" s="11"/>
      <c r="C613" s="11"/>
      <c r="D613" s="1" t="s">
        <v>1477</v>
      </c>
      <c r="E613" s="11" t="s">
        <v>9</v>
      </c>
      <c r="F613" s="12"/>
      <c r="G613" s="12"/>
      <c r="H613" s="2">
        <v>500000</v>
      </c>
      <c r="I613" s="13"/>
    </row>
    <row r="614" spans="1:9" ht="18" customHeight="1" x14ac:dyDescent="0.3">
      <c r="A614" s="11"/>
      <c r="B614" s="11"/>
      <c r="C614" s="11"/>
      <c r="D614" s="1" t="s">
        <v>1478</v>
      </c>
      <c r="E614" s="11" t="s">
        <v>9</v>
      </c>
      <c r="F614" s="12"/>
      <c r="G614" s="12"/>
      <c r="H614" s="2">
        <v>300000</v>
      </c>
      <c r="I614" s="13"/>
    </row>
    <row r="615" spans="1:9" ht="18" customHeight="1" x14ac:dyDescent="0.3">
      <c r="A615" s="11"/>
      <c r="B615" s="11"/>
      <c r="C615" s="11"/>
      <c r="D615" s="1" t="s">
        <v>1479</v>
      </c>
      <c r="E615" s="11" t="s">
        <v>9</v>
      </c>
      <c r="F615" s="12"/>
      <c r="G615" s="12"/>
      <c r="H615" s="2">
        <v>70000</v>
      </c>
      <c r="I615" s="13"/>
    </row>
    <row r="616" spans="1:9" ht="18" customHeight="1" x14ac:dyDescent="0.3">
      <c r="A616" s="11"/>
      <c r="B616" s="11"/>
      <c r="C616" s="11"/>
      <c r="D616" s="1" t="s">
        <v>1480</v>
      </c>
      <c r="E616" s="11" t="s">
        <v>9</v>
      </c>
      <c r="F616" s="12"/>
      <c r="G616" s="12"/>
      <c r="H616" s="2">
        <v>100000</v>
      </c>
      <c r="I616" s="13"/>
    </row>
    <row r="617" spans="1:9" ht="18" customHeight="1" x14ac:dyDescent="0.3">
      <c r="A617" s="11"/>
      <c r="B617" s="11"/>
      <c r="C617" s="11"/>
      <c r="D617" s="1" t="s">
        <v>1481</v>
      </c>
      <c r="E617" s="11" t="s">
        <v>9</v>
      </c>
      <c r="F617" s="12"/>
      <c r="G617" s="12"/>
      <c r="H617" s="2">
        <v>300000</v>
      </c>
      <c r="I617" s="13"/>
    </row>
    <row r="618" spans="1:9" ht="18" customHeight="1" x14ac:dyDescent="0.3">
      <c r="A618" s="11"/>
      <c r="B618" s="11"/>
      <c r="C618" s="11"/>
      <c r="D618" s="1" t="s">
        <v>1746</v>
      </c>
      <c r="E618" s="11" t="s">
        <v>9</v>
      </c>
      <c r="F618" s="12"/>
      <c r="G618" s="12"/>
      <c r="H618" s="2">
        <v>1000000</v>
      </c>
      <c r="I618" s="13"/>
    </row>
    <row r="619" spans="1:9" ht="18" customHeight="1" x14ac:dyDescent="0.3">
      <c r="A619" s="11"/>
      <c r="B619" s="11"/>
      <c r="C619" s="11"/>
      <c r="D619" s="1" t="s">
        <v>1748</v>
      </c>
      <c r="E619" s="11" t="s">
        <v>9</v>
      </c>
      <c r="F619" s="12"/>
      <c r="G619" s="12"/>
      <c r="H619" s="2">
        <v>700000</v>
      </c>
      <c r="I619" s="13"/>
    </row>
    <row r="620" spans="1:9" ht="18" customHeight="1" x14ac:dyDescent="0.3">
      <c r="A620" s="11"/>
      <c r="B620" s="11"/>
      <c r="C620" s="11"/>
      <c r="D620" s="3" t="s">
        <v>1747</v>
      </c>
      <c r="E620" s="11" t="s">
        <v>9</v>
      </c>
      <c r="F620" s="12"/>
      <c r="G620" s="12"/>
      <c r="H620" s="2">
        <v>500000</v>
      </c>
      <c r="I620" s="13"/>
    </row>
    <row r="621" spans="1:9" ht="18" customHeight="1" x14ac:dyDescent="0.3">
      <c r="A621" s="11"/>
      <c r="B621" s="11"/>
      <c r="C621" s="11"/>
      <c r="D621" s="1" t="s">
        <v>1749</v>
      </c>
      <c r="E621" s="11" t="s">
        <v>9</v>
      </c>
      <c r="F621" s="12"/>
      <c r="G621" s="12"/>
      <c r="H621" s="2">
        <v>300000</v>
      </c>
      <c r="I621" s="13"/>
    </row>
    <row r="622" spans="1:9" ht="18" customHeight="1" x14ac:dyDescent="0.3">
      <c r="A622" s="11"/>
      <c r="B622" s="11"/>
      <c r="C622" s="11"/>
      <c r="D622" s="1" t="s">
        <v>1750</v>
      </c>
      <c r="E622" s="11" t="s">
        <v>9</v>
      </c>
      <c r="F622" s="12"/>
      <c r="G622" s="12"/>
      <c r="H622" s="2">
        <v>200000</v>
      </c>
      <c r="I622" s="13"/>
    </row>
    <row r="623" spans="1:9" ht="18" customHeight="1" x14ac:dyDescent="0.3">
      <c r="A623" s="11"/>
      <c r="B623" s="11"/>
      <c r="C623" s="11"/>
      <c r="D623" s="1" t="s">
        <v>1751</v>
      </c>
      <c r="E623" s="11" t="s">
        <v>9</v>
      </c>
      <c r="F623" s="12"/>
      <c r="G623" s="12"/>
      <c r="H623" s="2">
        <v>100000</v>
      </c>
      <c r="I623" s="13"/>
    </row>
    <row r="624" spans="1:9" ht="18" customHeight="1" x14ac:dyDescent="0.3">
      <c r="A624" s="11"/>
      <c r="B624" s="11"/>
      <c r="C624" s="11"/>
      <c r="D624" s="1" t="s">
        <v>1482</v>
      </c>
      <c r="E624" s="11" t="s">
        <v>9</v>
      </c>
      <c r="F624" s="12"/>
      <c r="G624" s="12"/>
      <c r="H624" s="2">
        <v>150000</v>
      </c>
      <c r="I624" s="13"/>
    </row>
    <row r="625" spans="1:9" ht="18" customHeight="1" x14ac:dyDescent="0.3">
      <c r="A625" s="11"/>
      <c r="B625" s="11"/>
      <c r="C625" s="11"/>
      <c r="D625" s="1" t="s">
        <v>1483</v>
      </c>
      <c r="E625" s="11" t="s">
        <v>9</v>
      </c>
      <c r="F625" s="12"/>
      <c r="G625" s="12"/>
      <c r="H625" s="2">
        <v>700000</v>
      </c>
      <c r="I625" s="13"/>
    </row>
    <row r="626" spans="1:9" ht="18" customHeight="1" x14ac:dyDescent="0.3">
      <c r="A626" s="11"/>
      <c r="B626" s="11"/>
      <c r="C626" s="11"/>
      <c r="D626" s="1" t="s">
        <v>1484</v>
      </c>
      <c r="E626" s="11" t="s">
        <v>9</v>
      </c>
      <c r="F626" s="12"/>
      <c r="G626" s="12"/>
      <c r="H626" s="2">
        <v>1000000</v>
      </c>
      <c r="I626" s="13"/>
    </row>
    <row r="627" spans="1:9" ht="18" customHeight="1" x14ac:dyDescent="0.3">
      <c r="A627" s="11"/>
      <c r="B627" s="11"/>
      <c r="C627" s="11"/>
      <c r="D627" s="1" t="s">
        <v>1485</v>
      </c>
      <c r="E627" s="11" t="s">
        <v>9</v>
      </c>
      <c r="F627" s="12"/>
      <c r="G627" s="12"/>
      <c r="H627" s="2">
        <v>300000</v>
      </c>
      <c r="I627" s="13"/>
    </row>
    <row r="628" spans="1:9" ht="18" customHeight="1" x14ac:dyDescent="0.3">
      <c r="A628" s="11"/>
      <c r="B628" s="11"/>
      <c r="C628" s="11"/>
      <c r="D628" s="1" t="s">
        <v>1486</v>
      </c>
      <c r="E628" s="11" t="s">
        <v>9</v>
      </c>
      <c r="F628" s="12"/>
      <c r="G628" s="12"/>
      <c r="H628" s="2">
        <v>100000</v>
      </c>
      <c r="I628" s="13"/>
    </row>
    <row r="629" spans="1:9" ht="18" customHeight="1" x14ac:dyDescent="0.3">
      <c r="A629" s="11"/>
      <c r="B629" s="11"/>
      <c r="C629" s="11"/>
      <c r="D629" s="1" t="s">
        <v>1487</v>
      </c>
      <c r="E629" s="11" t="s">
        <v>9</v>
      </c>
      <c r="F629" s="12"/>
      <c r="G629" s="12"/>
      <c r="H629" s="2">
        <v>500000</v>
      </c>
      <c r="I629" s="13"/>
    </row>
    <row r="630" spans="1:9" ht="18" customHeight="1" x14ac:dyDescent="0.3">
      <c r="A630" s="11"/>
      <c r="B630" s="11"/>
      <c r="C630" s="11"/>
      <c r="D630" s="1" t="s">
        <v>1488</v>
      </c>
      <c r="E630" s="11" t="s">
        <v>9</v>
      </c>
      <c r="F630" s="12"/>
      <c r="G630" s="12"/>
      <c r="H630" s="2">
        <v>100000</v>
      </c>
      <c r="I630" s="13"/>
    </row>
    <row r="631" spans="1:9" ht="18" customHeight="1" x14ac:dyDescent="0.3">
      <c r="A631" s="11"/>
      <c r="B631" s="11"/>
      <c r="C631" s="11"/>
      <c r="D631" s="1" t="s">
        <v>1489</v>
      </c>
      <c r="E631" s="11" t="s">
        <v>9</v>
      </c>
      <c r="F631" s="12"/>
      <c r="G631" s="12"/>
      <c r="H631" s="2">
        <v>50000</v>
      </c>
      <c r="I631" s="13"/>
    </row>
    <row r="632" spans="1:9" ht="18" customHeight="1" x14ac:dyDescent="0.3">
      <c r="A632" s="11"/>
      <c r="B632" s="11"/>
      <c r="C632" s="11"/>
      <c r="D632" s="1" t="s">
        <v>1490</v>
      </c>
      <c r="E632" s="11" t="s">
        <v>9</v>
      </c>
      <c r="F632" s="12"/>
      <c r="G632" s="12"/>
      <c r="H632" s="2">
        <v>200000</v>
      </c>
      <c r="I632" s="13"/>
    </row>
    <row r="633" spans="1:9" ht="18" customHeight="1" x14ac:dyDescent="0.3">
      <c r="A633" s="11"/>
      <c r="B633" s="11"/>
      <c r="C633" s="11"/>
      <c r="D633" s="1" t="s">
        <v>1491</v>
      </c>
      <c r="E633" s="11" t="s">
        <v>9</v>
      </c>
      <c r="F633" s="12"/>
      <c r="G633" s="12"/>
      <c r="H633" s="2">
        <v>700000</v>
      </c>
      <c r="I633" s="13"/>
    </row>
    <row r="634" spans="1:9" ht="18" customHeight="1" x14ac:dyDescent="0.3">
      <c r="A634" s="11"/>
      <c r="B634" s="11"/>
      <c r="C634" s="11"/>
      <c r="D634" s="1" t="s">
        <v>1492</v>
      </c>
      <c r="E634" s="11" t="s">
        <v>9</v>
      </c>
      <c r="F634" s="12"/>
      <c r="G634" s="12"/>
      <c r="H634" s="2">
        <v>100000</v>
      </c>
      <c r="I634" s="13"/>
    </row>
    <row r="635" spans="1:9" ht="18" customHeight="1" x14ac:dyDescent="0.3">
      <c r="A635" s="11"/>
      <c r="B635" s="11"/>
      <c r="C635" s="11"/>
      <c r="D635" s="1" t="s">
        <v>1493</v>
      </c>
      <c r="E635" s="11" t="s">
        <v>9</v>
      </c>
      <c r="F635" s="12"/>
      <c r="G635" s="12"/>
      <c r="H635" s="2">
        <v>1000000</v>
      </c>
      <c r="I635" s="13"/>
    </row>
    <row r="636" spans="1:9" ht="18" customHeight="1" x14ac:dyDescent="0.3">
      <c r="A636" s="11"/>
      <c r="B636" s="11"/>
      <c r="C636" s="11"/>
      <c r="D636" s="1" t="s">
        <v>1494</v>
      </c>
      <c r="E636" s="11" t="s">
        <v>9</v>
      </c>
      <c r="F636" s="12"/>
      <c r="G636" s="12"/>
      <c r="H636" s="2">
        <v>300000</v>
      </c>
      <c r="I636" s="13"/>
    </row>
    <row r="637" spans="1:9" ht="18" customHeight="1" x14ac:dyDescent="0.3">
      <c r="A637" s="11"/>
      <c r="B637" s="11"/>
      <c r="C637" s="11"/>
      <c r="D637" s="1" t="s">
        <v>1495</v>
      </c>
      <c r="E637" s="11" t="s">
        <v>9</v>
      </c>
      <c r="F637" s="12"/>
      <c r="G637" s="12"/>
      <c r="H637" s="2">
        <v>250000</v>
      </c>
      <c r="I637" s="13"/>
    </row>
    <row r="638" spans="1:9" ht="18" customHeight="1" x14ac:dyDescent="0.3">
      <c r="A638" s="11"/>
      <c r="B638" s="11"/>
      <c r="C638" s="11"/>
      <c r="D638" s="1" t="s">
        <v>1496</v>
      </c>
      <c r="E638" s="11" t="s">
        <v>9</v>
      </c>
      <c r="F638" s="12"/>
      <c r="G638" s="12"/>
      <c r="H638" s="2">
        <v>100000</v>
      </c>
      <c r="I638" s="13"/>
    </row>
    <row r="639" spans="1:9" ht="18" customHeight="1" x14ac:dyDescent="0.3">
      <c r="A639" s="11"/>
      <c r="B639" s="11"/>
      <c r="C639" s="11"/>
      <c r="D639" s="1" t="s">
        <v>1497</v>
      </c>
      <c r="E639" s="11" t="s">
        <v>9</v>
      </c>
      <c r="F639" s="12"/>
      <c r="G639" s="12"/>
      <c r="H639" s="2">
        <v>150000</v>
      </c>
      <c r="I639" s="13"/>
    </row>
    <row r="640" spans="1:9" ht="18" customHeight="1" x14ac:dyDescent="0.3">
      <c r="A640" s="11"/>
      <c r="B640" s="11"/>
      <c r="C640" s="11"/>
      <c r="D640" s="1" t="s">
        <v>1498</v>
      </c>
      <c r="E640" s="11" t="s">
        <v>9</v>
      </c>
      <c r="F640" s="12"/>
      <c r="G640" s="12"/>
      <c r="H640" s="2">
        <v>600000</v>
      </c>
      <c r="I640" s="13"/>
    </row>
    <row r="641" spans="1:9" ht="18" customHeight="1" x14ac:dyDescent="0.3">
      <c r="A641" s="11"/>
      <c r="B641" s="11"/>
      <c r="C641" s="11"/>
      <c r="D641" s="1" t="s">
        <v>1499</v>
      </c>
      <c r="E641" s="11" t="s">
        <v>9</v>
      </c>
      <c r="F641" s="12"/>
      <c r="G641" s="12"/>
      <c r="H641" s="2">
        <v>800000</v>
      </c>
      <c r="I641" s="13"/>
    </row>
    <row r="642" spans="1:9" ht="18" customHeight="1" x14ac:dyDescent="0.3">
      <c r="A642" s="11"/>
      <c r="B642" s="11"/>
      <c r="C642" s="11"/>
      <c r="D642" s="1" t="s">
        <v>1500</v>
      </c>
      <c r="E642" s="11" t="s">
        <v>9</v>
      </c>
      <c r="F642" s="12"/>
      <c r="G642" s="12"/>
      <c r="H642" s="2">
        <v>900000</v>
      </c>
      <c r="I642" s="13"/>
    </row>
    <row r="643" spans="1:9" ht="18" customHeight="1" x14ac:dyDescent="0.3">
      <c r="A643" s="11"/>
      <c r="B643" s="11"/>
      <c r="C643" s="11"/>
      <c r="D643" s="1" t="s">
        <v>1501</v>
      </c>
      <c r="E643" s="11" t="s">
        <v>9</v>
      </c>
      <c r="F643" s="12"/>
      <c r="G643" s="12"/>
      <c r="H643" s="2">
        <v>1000000</v>
      </c>
      <c r="I643" s="13"/>
    </row>
    <row r="644" spans="1:9" ht="18" customHeight="1" x14ac:dyDescent="0.3">
      <c r="A644" s="11"/>
      <c r="B644" s="11"/>
      <c r="C644" s="11"/>
      <c r="D644" s="1" t="s">
        <v>1502</v>
      </c>
      <c r="E644" s="11" t="s">
        <v>9</v>
      </c>
      <c r="F644" s="12"/>
      <c r="G644" s="12"/>
      <c r="H644" s="2">
        <v>1200000</v>
      </c>
      <c r="I644" s="13"/>
    </row>
    <row r="645" spans="1:9" ht="18" customHeight="1" x14ac:dyDescent="0.3">
      <c r="A645" s="11"/>
      <c r="B645" s="11"/>
      <c r="C645" s="11"/>
      <c r="D645" s="1" t="s">
        <v>1503</v>
      </c>
      <c r="E645" s="11" t="s">
        <v>9</v>
      </c>
      <c r="F645" s="12"/>
      <c r="G645" s="12"/>
      <c r="H645" s="2">
        <v>1400000</v>
      </c>
      <c r="I645" s="13"/>
    </row>
    <row r="646" spans="1:9" ht="18" customHeight="1" x14ac:dyDescent="0.3">
      <c r="A646" s="11"/>
      <c r="B646" s="11"/>
      <c r="C646" s="11"/>
      <c r="D646" s="1" t="s">
        <v>1504</v>
      </c>
      <c r="E646" s="11" t="s">
        <v>9</v>
      </c>
      <c r="F646" s="12"/>
      <c r="G646" s="12"/>
      <c r="H646" s="2">
        <v>300000</v>
      </c>
      <c r="I646" s="13"/>
    </row>
    <row r="647" spans="1:9" ht="18" customHeight="1" x14ac:dyDescent="0.3">
      <c r="A647" s="11"/>
      <c r="B647" s="11"/>
      <c r="C647" s="11"/>
      <c r="D647" s="1" t="s">
        <v>1505</v>
      </c>
      <c r="E647" s="11" t="s">
        <v>9</v>
      </c>
      <c r="F647" s="12"/>
      <c r="G647" s="12"/>
      <c r="H647" s="2">
        <v>30000</v>
      </c>
      <c r="I647" s="13"/>
    </row>
    <row r="648" spans="1:9" ht="18" customHeight="1" x14ac:dyDescent="0.3">
      <c r="A648" s="11"/>
      <c r="B648" s="11"/>
      <c r="C648" s="11"/>
      <c r="D648" s="1" t="s">
        <v>1506</v>
      </c>
      <c r="E648" s="11" t="s">
        <v>9</v>
      </c>
      <c r="F648" s="12"/>
      <c r="G648" s="12"/>
      <c r="H648" s="2">
        <v>50000</v>
      </c>
      <c r="I648" s="13"/>
    </row>
    <row r="649" spans="1:9" ht="18" customHeight="1" x14ac:dyDescent="0.3">
      <c r="A649" s="11"/>
      <c r="B649" s="11"/>
      <c r="C649" s="11"/>
      <c r="D649" s="1" t="s">
        <v>1507</v>
      </c>
      <c r="E649" s="11" t="s">
        <v>9</v>
      </c>
      <c r="F649" s="12"/>
      <c r="G649" s="12"/>
      <c r="H649" s="2">
        <v>100000</v>
      </c>
      <c r="I649" s="13"/>
    </row>
    <row r="650" spans="1:9" ht="18" customHeight="1" x14ac:dyDescent="0.3">
      <c r="A650" s="11"/>
      <c r="B650" s="11"/>
      <c r="C650" s="11"/>
      <c r="D650" s="1" t="s">
        <v>1508</v>
      </c>
      <c r="E650" s="11" t="s">
        <v>9</v>
      </c>
      <c r="F650" s="12"/>
      <c r="G650" s="12"/>
      <c r="H650" s="2">
        <v>50000</v>
      </c>
      <c r="I650" s="13"/>
    </row>
    <row r="651" spans="1:9" ht="18" customHeight="1" x14ac:dyDescent="0.3">
      <c r="A651" s="11"/>
      <c r="B651" s="11"/>
      <c r="C651" s="11"/>
      <c r="D651" s="1" t="s">
        <v>1509</v>
      </c>
      <c r="E651" s="11" t="s">
        <v>9</v>
      </c>
      <c r="F651" s="12"/>
      <c r="G651" s="12"/>
      <c r="H651" s="2">
        <v>300000</v>
      </c>
      <c r="I651" s="13"/>
    </row>
    <row r="652" spans="1:9" ht="18" customHeight="1" x14ac:dyDescent="0.3">
      <c r="A652" s="11"/>
      <c r="B652" s="11"/>
      <c r="C652" s="11"/>
      <c r="D652" s="1" t="s">
        <v>1510</v>
      </c>
      <c r="E652" s="11" t="s">
        <v>9</v>
      </c>
      <c r="F652" s="12"/>
      <c r="G652" s="12"/>
      <c r="H652" s="2">
        <v>100000</v>
      </c>
      <c r="I652" s="13"/>
    </row>
    <row r="653" spans="1:9" ht="18" customHeight="1" x14ac:dyDescent="0.3">
      <c r="A653" s="11"/>
      <c r="B653" s="11"/>
      <c r="C653" s="11"/>
      <c r="D653" s="1" t="s">
        <v>1511</v>
      </c>
      <c r="E653" s="11" t="s">
        <v>9</v>
      </c>
      <c r="F653" s="12"/>
      <c r="G653" s="12"/>
      <c r="H653" s="2">
        <v>200000</v>
      </c>
      <c r="I653" s="13"/>
    </row>
    <row r="654" spans="1:9" ht="18" customHeight="1" x14ac:dyDescent="0.3">
      <c r="A654" s="11"/>
      <c r="B654" s="11"/>
      <c r="C654" s="11"/>
      <c r="D654" s="1" t="s">
        <v>1512</v>
      </c>
      <c r="E654" s="11" t="s">
        <v>9</v>
      </c>
      <c r="F654" s="12"/>
      <c r="G654" s="12"/>
      <c r="H654" s="2">
        <v>200000</v>
      </c>
      <c r="I654" s="13"/>
    </row>
    <row r="655" spans="1:9" ht="18" customHeight="1" x14ac:dyDescent="0.3">
      <c r="A655" s="11"/>
      <c r="B655" s="11"/>
      <c r="C655" s="11"/>
      <c r="D655" s="1" t="s">
        <v>1513</v>
      </c>
      <c r="E655" s="11" t="s">
        <v>9</v>
      </c>
      <c r="F655" s="12"/>
      <c r="G655" s="12"/>
      <c r="H655" s="2">
        <v>300000</v>
      </c>
      <c r="I655" s="13"/>
    </row>
    <row r="656" spans="1:9" ht="18" customHeight="1" x14ac:dyDescent="0.3">
      <c r="A656" s="11"/>
      <c r="B656" s="11"/>
      <c r="C656" s="11"/>
      <c r="D656" s="1" t="s">
        <v>1514</v>
      </c>
      <c r="E656" s="11" t="s">
        <v>9</v>
      </c>
      <c r="F656" s="12"/>
      <c r="G656" s="12"/>
      <c r="H656" s="2">
        <v>30000</v>
      </c>
      <c r="I656" s="13"/>
    </row>
    <row r="657" spans="1:9" ht="18" customHeight="1" x14ac:dyDescent="0.3">
      <c r="A657" s="11"/>
      <c r="B657" s="11"/>
      <c r="C657" s="11"/>
      <c r="D657" s="1" t="s">
        <v>1515</v>
      </c>
      <c r="E657" s="11" t="s">
        <v>9</v>
      </c>
      <c r="F657" s="12"/>
      <c r="G657" s="12"/>
      <c r="H657" s="2">
        <v>40000</v>
      </c>
      <c r="I657" s="13"/>
    </row>
    <row r="658" spans="1:9" ht="18" customHeight="1" x14ac:dyDescent="0.3">
      <c r="A658" s="11"/>
      <c r="B658" s="11"/>
      <c r="C658" s="11"/>
      <c r="D658" s="1" t="s">
        <v>1516</v>
      </c>
      <c r="E658" s="11" t="s">
        <v>9</v>
      </c>
      <c r="F658" s="12"/>
      <c r="G658" s="12"/>
      <c r="H658" s="2">
        <v>50000</v>
      </c>
      <c r="I658" s="13"/>
    </row>
    <row r="659" spans="1:9" ht="18" customHeight="1" x14ac:dyDescent="0.3">
      <c r="A659" s="11"/>
      <c r="B659" s="11"/>
      <c r="C659" s="11"/>
      <c r="D659" s="1" t="s">
        <v>1517</v>
      </c>
      <c r="E659" s="11" t="s">
        <v>9</v>
      </c>
      <c r="F659" s="12"/>
      <c r="G659" s="12"/>
      <c r="H659" s="2">
        <v>50000</v>
      </c>
      <c r="I659" s="13"/>
    </row>
    <row r="660" spans="1:9" ht="18" customHeight="1" x14ac:dyDescent="0.3">
      <c r="A660" s="11"/>
      <c r="B660" s="11"/>
      <c r="C660" s="11"/>
      <c r="D660" s="1" t="s">
        <v>1518</v>
      </c>
      <c r="E660" s="11" t="s">
        <v>9</v>
      </c>
      <c r="F660" s="12"/>
      <c r="G660" s="12"/>
      <c r="H660" s="2">
        <v>100000</v>
      </c>
      <c r="I660" s="13"/>
    </row>
    <row r="661" spans="1:9" ht="18" customHeight="1" x14ac:dyDescent="0.3">
      <c r="A661" s="11"/>
      <c r="B661" s="11"/>
      <c r="C661" s="11"/>
      <c r="D661" s="1" t="s">
        <v>1519</v>
      </c>
      <c r="E661" s="11" t="s">
        <v>9</v>
      </c>
      <c r="F661" s="12"/>
      <c r="G661" s="12"/>
      <c r="H661" s="2">
        <v>40000</v>
      </c>
      <c r="I661" s="13"/>
    </row>
    <row r="662" spans="1:9" ht="18" customHeight="1" x14ac:dyDescent="0.3">
      <c r="A662" s="11"/>
      <c r="B662" s="11"/>
      <c r="C662" s="11"/>
      <c r="D662" s="1" t="s">
        <v>1520</v>
      </c>
      <c r="E662" s="11" t="s">
        <v>9</v>
      </c>
      <c r="F662" s="12"/>
      <c r="G662" s="12"/>
      <c r="H662" s="2">
        <v>50000</v>
      </c>
      <c r="I662" s="13"/>
    </row>
    <row r="663" spans="1:9" ht="18" customHeight="1" x14ac:dyDescent="0.3">
      <c r="A663" s="11"/>
      <c r="B663" s="11"/>
      <c r="C663" s="11"/>
      <c r="D663" s="1" t="s">
        <v>1521</v>
      </c>
      <c r="E663" s="11" t="s">
        <v>9</v>
      </c>
      <c r="F663" s="12"/>
      <c r="G663" s="12"/>
      <c r="H663" s="2">
        <v>1000000</v>
      </c>
      <c r="I663" s="13"/>
    </row>
    <row r="664" spans="1:9" ht="18" customHeight="1" x14ac:dyDescent="0.3">
      <c r="A664" s="11"/>
      <c r="B664" s="11"/>
      <c r="C664" s="11"/>
      <c r="D664" s="1" t="s">
        <v>1522</v>
      </c>
      <c r="E664" s="11" t="s">
        <v>9</v>
      </c>
      <c r="F664" s="12"/>
      <c r="G664" s="12"/>
      <c r="H664" s="2">
        <v>500000</v>
      </c>
      <c r="I664" s="13"/>
    </row>
    <row r="665" spans="1:9" ht="18" customHeight="1" x14ac:dyDescent="0.3">
      <c r="A665" s="11"/>
      <c r="B665" s="11"/>
      <c r="C665" s="11"/>
      <c r="D665" s="1" t="s">
        <v>1523</v>
      </c>
      <c r="E665" s="11" t="s">
        <v>9</v>
      </c>
      <c r="F665" s="12"/>
      <c r="G665" s="12"/>
      <c r="H665" s="2">
        <v>500000</v>
      </c>
      <c r="I665" s="13"/>
    </row>
    <row r="666" spans="1:9" ht="18" customHeight="1" x14ac:dyDescent="0.3">
      <c r="A666" s="11"/>
      <c r="B666" s="11"/>
      <c r="C666" s="11"/>
      <c r="D666" s="1" t="s">
        <v>1524</v>
      </c>
      <c r="E666" s="11" t="s">
        <v>9</v>
      </c>
      <c r="F666" s="12"/>
      <c r="G666" s="12"/>
      <c r="H666" s="2">
        <v>500000</v>
      </c>
      <c r="I666" s="13"/>
    </row>
    <row r="667" spans="1:9" ht="18" customHeight="1" x14ac:dyDescent="0.3">
      <c r="A667" s="11"/>
      <c r="B667" s="11"/>
      <c r="C667" s="11"/>
      <c r="D667" s="1" t="s">
        <v>1525</v>
      </c>
      <c r="E667" s="11" t="s">
        <v>9</v>
      </c>
      <c r="F667" s="12"/>
      <c r="G667" s="12"/>
      <c r="H667" s="2">
        <v>700000</v>
      </c>
      <c r="I667" s="13"/>
    </row>
    <row r="668" spans="1:9" ht="18" customHeight="1" x14ac:dyDescent="0.3">
      <c r="A668" s="11"/>
      <c r="B668" s="11"/>
      <c r="C668" s="11"/>
      <c r="D668" s="1" t="s">
        <v>1526</v>
      </c>
      <c r="E668" s="11" t="s">
        <v>9</v>
      </c>
      <c r="F668" s="12"/>
      <c r="G668" s="12"/>
      <c r="H668" s="2">
        <v>1000000</v>
      </c>
      <c r="I668" s="13"/>
    </row>
    <row r="669" spans="1:9" ht="18" customHeight="1" x14ac:dyDescent="0.3">
      <c r="A669" s="11"/>
      <c r="B669" s="11"/>
      <c r="C669" s="11"/>
      <c r="D669" s="1" t="s">
        <v>1527</v>
      </c>
      <c r="E669" s="11" t="s">
        <v>9</v>
      </c>
      <c r="F669" s="12"/>
      <c r="G669" s="12"/>
      <c r="H669" s="2">
        <v>800000</v>
      </c>
      <c r="I669" s="13"/>
    </row>
    <row r="670" spans="1:9" ht="18" customHeight="1" x14ac:dyDescent="0.3">
      <c r="A670" s="11"/>
      <c r="B670" s="11"/>
      <c r="C670" s="11"/>
      <c r="D670" s="1" t="s">
        <v>1528</v>
      </c>
      <c r="E670" s="11" t="s">
        <v>9</v>
      </c>
      <c r="F670" s="12"/>
      <c r="G670" s="12"/>
      <c r="H670" s="2">
        <v>700000</v>
      </c>
      <c r="I670" s="13"/>
    </row>
    <row r="671" spans="1:9" ht="18" customHeight="1" x14ac:dyDescent="0.3">
      <c r="A671" s="11"/>
      <c r="B671" s="11"/>
      <c r="C671" s="11"/>
      <c r="D671" s="1" t="s">
        <v>1529</v>
      </c>
      <c r="E671" s="11" t="s">
        <v>9</v>
      </c>
      <c r="F671" s="12"/>
      <c r="G671" s="12"/>
      <c r="H671" s="2">
        <v>1000000</v>
      </c>
      <c r="I671" s="13"/>
    </row>
    <row r="672" spans="1:9" ht="18" customHeight="1" x14ac:dyDescent="0.3">
      <c r="A672" s="11"/>
      <c r="B672" s="11"/>
      <c r="C672" s="11"/>
      <c r="D672" s="1" t="s">
        <v>1530</v>
      </c>
      <c r="E672" s="11" t="s">
        <v>9</v>
      </c>
      <c r="F672" s="12"/>
      <c r="G672" s="12"/>
      <c r="H672" s="2">
        <v>50000</v>
      </c>
      <c r="I672" s="13"/>
    </row>
    <row r="673" spans="1:9" ht="18" customHeight="1" x14ac:dyDescent="0.3">
      <c r="A673" s="11"/>
      <c r="B673" s="11"/>
      <c r="C673" s="11"/>
      <c r="D673" s="1" t="s">
        <v>1531</v>
      </c>
      <c r="E673" s="11" t="s">
        <v>9</v>
      </c>
      <c r="F673" s="12"/>
      <c r="G673" s="12"/>
      <c r="H673" s="2">
        <v>200000</v>
      </c>
      <c r="I673" s="13"/>
    </row>
    <row r="674" spans="1:9" ht="18" customHeight="1" x14ac:dyDescent="0.3">
      <c r="A674" s="11"/>
      <c r="B674" s="11"/>
      <c r="C674" s="11"/>
      <c r="D674" s="1" t="s">
        <v>1532</v>
      </c>
      <c r="E674" s="11" t="s">
        <v>9</v>
      </c>
      <c r="F674" s="12"/>
      <c r="G674" s="12"/>
      <c r="H674" s="2">
        <v>100000</v>
      </c>
      <c r="I674" s="13"/>
    </row>
    <row r="675" spans="1:9" ht="18" customHeight="1" x14ac:dyDescent="0.3">
      <c r="A675" s="11"/>
      <c r="B675" s="11"/>
      <c r="C675" s="11"/>
      <c r="D675" s="1" t="s">
        <v>1533</v>
      </c>
      <c r="E675" s="11" t="s">
        <v>9</v>
      </c>
      <c r="F675" s="12"/>
      <c r="G675" s="12"/>
      <c r="H675" s="2">
        <v>1500000</v>
      </c>
      <c r="I675" s="13"/>
    </row>
    <row r="676" spans="1:9" ht="18" customHeight="1" x14ac:dyDescent="0.3">
      <c r="A676" s="11"/>
      <c r="B676" s="11"/>
      <c r="C676" s="11"/>
      <c r="D676" s="1" t="s">
        <v>1534</v>
      </c>
      <c r="E676" s="11" t="s">
        <v>9</v>
      </c>
      <c r="F676" s="12"/>
      <c r="G676" s="12"/>
      <c r="H676" s="2">
        <v>1600000</v>
      </c>
      <c r="I676" s="13"/>
    </row>
    <row r="677" spans="1:9" ht="18" customHeight="1" x14ac:dyDescent="0.3">
      <c r="A677" s="11"/>
      <c r="B677" s="11"/>
      <c r="C677" s="11"/>
      <c r="D677" s="1" t="s">
        <v>1535</v>
      </c>
      <c r="E677" s="11" t="s">
        <v>9</v>
      </c>
      <c r="F677" s="12"/>
      <c r="G677" s="12"/>
      <c r="H677" s="2">
        <v>1800000</v>
      </c>
      <c r="I677" s="13"/>
    </row>
    <row r="678" spans="1:9" ht="18" customHeight="1" x14ac:dyDescent="0.3">
      <c r="A678" s="11"/>
      <c r="B678" s="11"/>
      <c r="C678" s="11"/>
      <c r="D678" s="1" t="s">
        <v>1536</v>
      </c>
      <c r="E678" s="11" t="s">
        <v>9</v>
      </c>
      <c r="F678" s="12"/>
      <c r="G678" s="12"/>
      <c r="H678" s="2">
        <v>2000000</v>
      </c>
      <c r="I678" s="13"/>
    </row>
    <row r="679" spans="1:9" ht="18" customHeight="1" x14ac:dyDescent="0.3">
      <c r="A679" s="11"/>
      <c r="B679" s="11"/>
      <c r="C679" s="11"/>
      <c r="D679" s="1" t="s">
        <v>1537</v>
      </c>
      <c r="E679" s="11" t="s">
        <v>9</v>
      </c>
      <c r="F679" s="12"/>
      <c r="G679" s="12"/>
      <c r="H679" s="2">
        <v>2300000</v>
      </c>
      <c r="I679" s="13"/>
    </row>
    <row r="680" spans="1:9" ht="18" customHeight="1" x14ac:dyDescent="0.3">
      <c r="A680" s="11"/>
      <c r="B680" s="11"/>
      <c r="C680" s="11"/>
      <c r="D680" s="1" t="s">
        <v>1538</v>
      </c>
      <c r="E680" s="11" t="s">
        <v>9</v>
      </c>
      <c r="F680" s="12"/>
      <c r="G680" s="12"/>
      <c r="H680" s="2">
        <v>2500000</v>
      </c>
      <c r="I680" s="13"/>
    </row>
    <row r="681" spans="1:9" ht="18" customHeight="1" x14ac:dyDescent="0.3">
      <c r="A681" s="11"/>
      <c r="B681" s="11"/>
      <c r="C681" s="11"/>
      <c r="D681" s="1" t="s">
        <v>1539</v>
      </c>
      <c r="E681" s="11" t="s">
        <v>9</v>
      </c>
      <c r="F681" s="12"/>
      <c r="G681" s="12"/>
      <c r="H681" s="2">
        <v>2700000</v>
      </c>
      <c r="I681" s="13"/>
    </row>
    <row r="682" spans="1:9" ht="18" customHeight="1" x14ac:dyDescent="0.3">
      <c r="A682" s="11"/>
      <c r="B682" s="11"/>
      <c r="C682" s="11"/>
      <c r="D682" s="1" t="s">
        <v>1540</v>
      </c>
      <c r="E682" s="11" t="s">
        <v>9</v>
      </c>
      <c r="F682" s="12"/>
      <c r="G682" s="12"/>
      <c r="H682" s="2">
        <v>3000000</v>
      </c>
      <c r="I682" s="13"/>
    </row>
    <row r="683" spans="1:9" ht="18" customHeight="1" x14ac:dyDescent="0.3">
      <c r="A683" s="11"/>
      <c r="B683" s="11"/>
      <c r="C683" s="11"/>
      <c r="D683" s="1" t="s">
        <v>1541</v>
      </c>
      <c r="E683" s="11" t="s">
        <v>9</v>
      </c>
      <c r="F683" s="12"/>
      <c r="G683" s="12"/>
      <c r="H683" s="2">
        <v>3500000</v>
      </c>
      <c r="I683" s="13"/>
    </row>
    <row r="684" spans="1:9" ht="18" customHeight="1" x14ac:dyDescent="0.3">
      <c r="A684" s="11"/>
      <c r="B684" s="11"/>
      <c r="C684" s="11"/>
      <c r="D684" s="1" t="s">
        <v>1542</v>
      </c>
      <c r="E684" s="11" t="s">
        <v>9</v>
      </c>
      <c r="F684" s="12"/>
      <c r="G684" s="12"/>
      <c r="H684" s="2">
        <v>3100000</v>
      </c>
      <c r="I684" s="13"/>
    </row>
    <row r="685" spans="1:9" ht="18" customHeight="1" x14ac:dyDescent="0.3">
      <c r="A685" s="11"/>
      <c r="B685" s="11"/>
      <c r="C685" s="11"/>
      <c r="D685" s="1" t="s">
        <v>1543</v>
      </c>
      <c r="E685" s="11" t="s">
        <v>9</v>
      </c>
      <c r="F685" s="12"/>
      <c r="G685" s="12"/>
      <c r="H685" s="2">
        <v>3200000</v>
      </c>
      <c r="I685" s="13"/>
    </row>
    <row r="686" spans="1:9" ht="18" customHeight="1" x14ac:dyDescent="0.3">
      <c r="A686" s="11"/>
      <c r="B686" s="11"/>
      <c r="C686" s="11"/>
      <c r="D686" s="1" t="s">
        <v>1544</v>
      </c>
      <c r="E686" s="11" t="s">
        <v>9</v>
      </c>
      <c r="F686" s="12"/>
      <c r="G686" s="12"/>
      <c r="H686" s="2">
        <v>3400000</v>
      </c>
      <c r="I686" s="13"/>
    </row>
    <row r="687" spans="1:9" ht="18" customHeight="1" x14ac:dyDescent="0.3">
      <c r="A687" s="11"/>
      <c r="B687" s="11"/>
      <c r="C687" s="11"/>
      <c r="D687" s="1" t="s">
        <v>1545</v>
      </c>
      <c r="E687" s="11" t="s">
        <v>9</v>
      </c>
      <c r="F687" s="12"/>
      <c r="G687" s="12"/>
      <c r="H687" s="2">
        <v>3500000</v>
      </c>
      <c r="I687" s="13"/>
    </row>
    <row r="688" spans="1:9" ht="18" customHeight="1" x14ac:dyDescent="0.3">
      <c r="A688" s="11"/>
      <c r="B688" s="11"/>
      <c r="C688" s="11"/>
      <c r="D688" s="1" t="s">
        <v>1546</v>
      </c>
      <c r="E688" s="11" t="s">
        <v>9</v>
      </c>
      <c r="F688" s="12"/>
      <c r="G688" s="12"/>
      <c r="H688" s="2">
        <v>3600000</v>
      </c>
      <c r="I688" s="13"/>
    </row>
    <row r="689" spans="1:9" ht="18" customHeight="1" x14ac:dyDescent="0.3">
      <c r="A689" s="11"/>
      <c r="B689" s="11"/>
      <c r="C689" s="11"/>
      <c r="D689" s="1" t="s">
        <v>1547</v>
      </c>
      <c r="E689" s="11" t="s">
        <v>9</v>
      </c>
      <c r="F689" s="12"/>
      <c r="G689" s="12"/>
      <c r="H689" s="2">
        <v>3700000</v>
      </c>
      <c r="I689" s="13"/>
    </row>
    <row r="690" spans="1:9" ht="18" customHeight="1" x14ac:dyDescent="0.3">
      <c r="A690" s="11"/>
      <c r="B690" s="11"/>
      <c r="C690" s="11"/>
      <c r="D690" s="1" t="s">
        <v>1548</v>
      </c>
      <c r="E690" s="11" t="s">
        <v>9</v>
      </c>
      <c r="F690" s="12"/>
      <c r="G690" s="12"/>
      <c r="H690" s="2">
        <v>3800000</v>
      </c>
      <c r="I690" s="13"/>
    </row>
    <row r="691" spans="1:9" ht="18" customHeight="1" x14ac:dyDescent="0.3">
      <c r="A691" s="11"/>
      <c r="B691" s="11"/>
      <c r="C691" s="11"/>
      <c r="D691" s="1" t="s">
        <v>1549</v>
      </c>
      <c r="E691" s="11" t="s">
        <v>9</v>
      </c>
      <c r="F691" s="12"/>
      <c r="G691" s="12"/>
      <c r="H691" s="2">
        <v>3900000</v>
      </c>
      <c r="I691" s="13"/>
    </row>
    <row r="692" spans="1:9" ht="18" customHeight="1" x14ac:dyDescent="0.3">
      <c r="A692" s="11"/>
      <c r="B692" s="11"/>
      <c r="C692" s="11"/>
      <c r="D692" s="1" t="s">
        <v>1550</v>
      </c>
      <c r="E692" s="11" t="s">
        <v>9</v>
      </c>
      <c r="F692" s="12"/>
      <c r="G692" s="12"/>
      <c r="H692" s="2">
        <v>4000000</v>
      </c>
      <c r="I692" s="13"/>
    </row>
    <row r="693" spans="1:9" ht="18" customHeight="1" x14ac:dyDescent="0.3">
      <c r="A693" s="11"/>
      <c r="B693" s="11"/>
      <c r="C693" s="11"/>
      <c r="D693" s="1" t="s">
        <v>1552</v>
      </c>
      <c r="E693" s="11" t="s">
        <v>9</v>
      </c>
      <c r="F693" s="12"/>
      <c r="G693" s="12"/>
      <c r="H693" s="2">
        <v>150000</v>
      </c>
      <c r="I693" s="13"/>
    </row>
    <row r="694" spans="1:9" ht="18" customHeight="1" x14ac:dyDescent="0.3">
      <c r="A694" s="11"/>
      <c r="B694" s="11"/>
      <c r="C694" s="11"/>
      <c r="D694" s="1" t="s">
        <v>1553</v>
      </c>
      <c r="E694" s="11" t="s">
        <v>9</v>
      </c>
      <c r="F694" s="12"/>
      <c r="G694" s="12"/>
      <c r="H694" s="2">
        <v>1000000</v>
      </c>
      <c r="I694" s="13"/>
    </row>
    <row r="695" spans="1:9" ht="18" customHeight="1" x14ac:dyDescent="0.3">
      <c r="A695" s="11"/>
      <c r="B695" s="11"/>
      <c r="C695" s="11"/>
      <c r="D695" s="1" t="s">
        <v>1554</v>
      </c>
      <c r="E695" s="11" t="s">
        <v>9</v>
      </c>
      <c r="F695" s="12"/>
      <c r="G695" s="12"/>
      <c r="H695" s="2">
        <v>150000</v>
      </c>
      <c r="I695" s="13"/>
    </row>
    <row r="696" spans="1:9" ht="18" customHeight="1" x14ac:dyDescent="0.3">
      <c r="A696" s="11"/>
      <c r="B696" s="11"/>
      <c r="C696" s="11"/>
      <c r="D696" s="1" t="s">
        <v>1555</v>
      </c>
      <c r="E696" s="11" t="s">
        <v>9</v>
      </c>
      <c r="F696" s="12"/>
      <c r="G696" s="12"/>
      <c r="H696" s="2">
        <v>200000</v>
      </c>
      <c r="I696" s="13"/>
    </row>
    <row r="697" spans="1:9" ht="18" customHeight="1" x14ac:dyDescent="0.3">
      <c r="A697" s="11"/>
      <c r="B697" s="11"/>
      <c r="C697" s="11"/>
      <c r="D697" s="1" t="s">
        <v>1556</v>
      </c>
      <c r="E697" s="11" t="s">
        <v>9</v>
      </c>
      <c r="F697" s="12"/>
      <c r="G697" s="12"/>
      <c r="H697" s="2">
        <v>100000</v>
      </c>
      <c r="I697" s="13"/>
    </row>
    <row r="698" spans="1:9" ht="18" customHeight="1" x14ac:dyDescent="0.3">
      <c r="A698" s="11"/>
      <c r="B698" s="11"/>
      <c r="C698" s="11"/>
      <c r="D698" s="1" t="s">
        <v>1557</v>
      </c>
      <c r="E698" s="11" t="s">
        <v>9</v>
      </c>
      <c r="F698" s="12"/>
      <c r="G698" s="12"/>
      <c r="H698" s="2">
        <v>80000</v>
      </c>
      <c r="I698" s="13"/>
    </row>
    <row r="699" spans="1:9" ht="18" customHeight="1" x14ac:dyDescent="0.3">
      <c r="A699" s="11"/>
      <c r="B699" s="11"/>
      <c r="C699" s="11"/>
      <c r="D699" s="1" t="s">
        <v>1558</v>
      </c>
      <c r="E699" s="11" t="s">
        <v>9</v>
      </c>
      <c r="F699" s="12"/>
      <c r="G699" s="12"/>
      <c r="H699" s="2">
        <v>500000</v>
      </c>
      <c r="I699" s="13"/>
    </row>
    <row r="700" spans="1:9" ht="18" customHeight="1" x14ac:dyDescent="0.3">
      <c r="A700" s="11"/>
      <c r="B700" s="11"/>
      <c r="C700" s="11"/>
      <c r="D700" s="1" t="s">
        <v>1559</v>
      </c>
      <c r="E700" s="11" t="s">
        <v>9</v>
      </c>
      <c r="F700" s="12"/>
      <c r="G700" s="12"/>
      <c r="H700" s="2">
        <v>500000</v>
      </c>
      <c r="I700" s="13"/>
    </row>
    <row r="701" spans="1:9" ht="18" customHeight="1" x14ac:dyDescent="0.3">
      <c r="A701" s="11"/>
      <c r="B701" s="11"/>
      <c r="C701" s="11"/>
      <c r="D701" s="1" t="s">
        <v>1560</v>
      </c>
      <c r="E701" s="11" t="s">
        <v>9</v>
      </c>
      <c r="F701" s="12"/>
      <c r="G701" s="12"/>
      <c r="H701" s="2">
        <v>1500000</v>
      </c>
      <c r="I701" s="13"/>
    </row>
    <row r="702" spans="1:9" ht="18" customHeight="1" x14ac:dyDescent="0.3">
      <c r="A702" s="11"/>
      <c r="B702" s="11"/>
      <c r="C702" s="11"/>
      <c r="D702" s="1" t="s">
        <v>1561</v>
      </c>
      <c r="E702" s="11" t="s">
        <v>9</v>
      </c>
      <c r="F702" s="12"/>
      <c r="G702" s="12"/>
      <c r="H702" s="2">
        <v>2000000</v>
      </c>
      <c r="I702" s="13"/>
    </row>
    <row r="703" spans="1:9" ht="18" customHeight="1" x14ac:dyDescent="0.3">
      <c r="A703" s="11"/>
      <c r="B703" s="11"/>
      <c r="C703" s="11"/>
      <c r="D703" s="1" t="s">
        <v>1562</v>
      </c>
      <c r="E703" s="11" t="s">
        <v>9</v>
      </c>
      <c r="F703" s="12"/>
      <c r="G703" s="12"/>
      <c r="H703" s="2">
        <v>200000</v>
      </c>
      <c r="I703" s="13"/>
    </row>
    <row r="704" spans="1:9" ht="18" customHeight="1" x14ac:dyDescent="0.3">
      <c r="A704" s="11"/>
      <c r="B704" s="11"/>
      <c r="C704" s="11"/>
      <c r="D704" s="1" t="s">
        <v>1563</v>
      </c>
      <c r="E704" s="11" t="s">
        <v>9</v>
      </c>
      <c r="F704" s="12"/>
      <c r="G704" s="12"/>
      <c r="H704" s="2">
        <v>50000</v>
      </c>
      <c r="I704" s="13"/>
    </row>
    <row r="705" spans="1:9" ht="18" customHeight="1" x14ac:dyDescent="0.3">
      <c r="A705" s="11"/>
      <c r="B705" s="11"/>
      <c r="C705" s="11"/>
      <c r="D705" s="1" t="s">
        <v>1564</v>
      </c>
      <c r="E705" s="11" t="s">
        <v>9</v>
      </c>
      <c r="F705" s="12"/>
      <c r="G705" s="12"/>
      <c r="H705" s="2">
        <v>50000</v>
      </c>
      <c r="I705" s="13"/>
    </row>
    <row r="706" spans="1:9" ht="18" customHeight="1" x14ac:dyDescent="0.3">
      <c r="A706" s="11"/>
      <c r="B706" s="11"/>
      <c r="C706" s="11"/>
      <c r="D706" s="1" t="s">
        <v>1565</v>
      </c>
      <c r="E706" s="11" t="s">
        <v>9</v>
      </c>
      <c r="F706" s="12"/>
      <c r="G706" s="12"/>
      <c r="H706" s="2">
        <v>70000</v>
      </c>
      <c r="I706" s="13"/>
    </row>
    <row r="707" spans="1:9" ht="18" customHeight="1" x14ac:dyDescent="0.3">
      <c r="A707" s="11"/>
      <c r="B707" s="11"/>
      <c r="C707" s="11"/>
      <c r="D707" s="1" t="s">
        <v>1566</v>
      </c>
      <c r="E707" s="11" t="s">
        <v>9</v>
      </c>
      <c r="F707" s="12"/>
      <c r="G707" s="12"/>
      <c r="H707" s="2">
        <v>1000000</v>
      </c>
      <c r="I707" s="13"/>
    </row>
    <row r="708" spans="1:9" ht="18" customHeight="1" x14ac:dyDescent="0.3">
      <c r="A708" s="11"/>
      <c r="B708" s="11"/>
      <c r="C708" s="11"/>
      <c r="D708" s="1" t="s">
        <v>1567</v>
      </c>
      <c r="E708" s="11" t="s">
        <v>9</v>
      </c>
      <c r="F708" s="12"/>
      <c r="G708" s="12"/>
      <c r="H708" s="2">
        <v>100000</v>
      </c>
      <c r="I708" s="13"/>
    </row>
    <row r="709" spans="1:9" ht="18" customHeight="1" x14ac:dyDescent="0.3">
      <c r="A709" s="11"/>
      <c r="B709" s="11"/>
      <c r="C709" s="11"/>
      <c r="D709" s="1" t="s">
        <v>1568</v>
      </c>
      <c r="E709" s="11" t="s">
        <v>9</v>
      </c>
      <c r="F709" s="12"/>
      <c r="G709" s="12"/>
      <c r="H709" s="2">
        <v>100000</v>
      </c>
      <c r="I709" s="13"/>
    </row>
    <row r="710" spans="1:9" ht="18" customHeight="1" x14ac:dyDescent="0.3">
      <c r="A710" s="11"/>
      <c r="B710" s="11"/>
      <c r="C710" s="11"/>
      <c r="D710" s="1" t="s">
        <v>1569</v>
      </c>
      <c r="E710" s="11" t="s">
        <v>9</v>
      </c>
      <c r="F710" s="12"/>
      <c r="G710" s="12"/>
      <c r="H710" s="2">
        <v>200000</v>
      </c>
      <c r="I710" s="13"/>
    </row>
    <row r="711" spans="1:9" ht="18" customHeight="1" x14ac:dyDescent="0.3">
      <c r="A711" s="11"/>
      <c r="B711" s="11"/>
      <c r="C711" s="11"/>
      <c r="D711" s="1" t="s">
        <v>1570</v>
      </c>
      <c r="E711" s="11" t="s">
        <v>9</v>
      </c>
      <c r="F711" s="12"/>
      <c r="G711" s="12"/>
      <c r="H711" s="2">
        <v>50000</v>
      </c>
      <c r="I711" s="13"/>
    </row>
    <row r="712" spans="1:9" ht="18" customHeight="1" x14ac:dyDescent="0.3">
      <c r="A712" s="11"/>
      <c r="B712" s="11"/>
      <c r="C712" s="11"/>
      <c r="D712" s="1" t="s">
        <v>1571</v>
      </c>
      <c r="E712" s="11" t="s">
        <v>9</v>
      </c>
      <c r="F712" s="12"/>
      <c r="G712" s="12"/>
      <c r="H712" s="2">
        <v>50000</v>
      </c>
      <c r="I712" s="13"/>
    </row>
    <row r="713" spans="1:9" ht="18" customHeight="1" x14ac:dyDescent="0.3">
      <c r="A713" s="11"/>
      <c r="B713" s="11"/>
      <c r="C713" s="11"/>
      <c r="D713" s="1" t="s">
        <v>1572</v>
      </c>
      <c r="E713" s="11" t="s">
        <v>9</v>
      </c>
      <c r="F713" s="12"/>
      <c r="G713" s="12"/>
      <c r="H713" s="2">
        <v>100000</v>
      </c>
      <c r="I713" s="13"/>
    </row>
    <row r="714" spans="1:9" ht="18" customHeight="1" x14ac:dyDescent="0.3">
      <c r="A714" s="11"/>
      <c r="B714" s="11"/>
      <c r="C714" s="11"/>
      <c r="D714" s="1" t="s">
        <v>1573</v>
      </c>
      <c r="E714" s="11" t="s">
        <v>9</v>
      </c>
      <c r="F714" s="12"/>
      <c r="G714" s="12"/>
      <c r="H714" s="2">
        <v>50000</v>
      </c>
      <c r="I714" s="13"/>
    </row>
    <row r="715" spans="1:9" ht="18" customHeight="1" x14ac:dyDescent="0.3">
      <c r="A715" s="11"/>
      <c r="B715" s="11"/>
      <c r="C715" s="11"/>
      <c r="D715" s="1" t="s">
        <v>1574</v>
      </c>
      <c r="E715" s="11" t="s">
        <v>9</v>
      </c>
      <c r="F715" s="12"/>
      <c r="G715" s="12"/>
      <c r="H715" s="2">
        <v>30000</v>
      </c>
      <c r="I715" s="13"/>
    </row>
    <row r="716" spans="1:9" ht="18" customHeight="1" x14ac:dyDescent="0.3">
      <c r="A716" s="11"/>
      <c r="B716" s="11"/>
      <c r="C716" s="11"/>
      <c r="D716" s="1" t="s">
        <v>1575</v>
      </c>
      <c r="E716" s="11" t="s">
        <v>9</v>
      </c>
      <c r="F716" s="12"/>
      <c r="G716" s="12"/>
      <c r="H716" s="2">
        <v>30000</v>
      </c>
      <c r="I716" s="13"/>
    </row>
    <row r="717" spans="1:9" ht="18" customHeight="1" x14ac:dyDescent="0.3">
      <c r="A717" s="11"/>
      <c r="B717" s="11"/>
      <c r="C717" s="11"/>
      <c r="D717" s="1" t="s">
        <v>1576</v>
      </c>
      <c r="E717" s="11" t="s">
        <v>9</v>
      </c>
      <c r="F717" s="12"/>
      <c r="G717" s="12"/>
      <c r="H717" s="2">
        <v>50000</v>
      </c>
      <c r="I717" s="13"/>
    </row>
    <row r="718" spans="1:9" ht="18" customHeight="1" x14ac:dyDescent="0.3">
      <c r="A718" s="11"/>
      <c r="B718" s="11"/>
      <c r="C718" s="11"/>
      <c r="D718" s="1" t="s">
        <v>1577</v>
      </c>
      <c r="E718" s="11" t="s">
        <v>9</v>
      </c>
      <c r="F718" s="12"/>
      <c r="G718" s="12"/>
      <c r="H718" s="2">
        <v>70000</v>
      </c>
      <c r="I718" s="13"/>
    </row>
    <row r="719" spans="1:9" ht="18" customHeight="1" x14ac:dyDescent="0.3">
      <c r="A719" s="11"/>
      <c r="B719" s="11"/>
      <c r="C719" s="11"/>
      <c r="D719" s="1" t="s">
        <v>1578</v>
      </c>
      <c r="E719" s="11" t="s">
        <v>9</v>
      </c>
      <c r="F719" s="12"/>
      <c r="G719" s="12"/>
      <c r="H719" s="2">
        <v>50000</v>
      </c>
      <c r="I719" s="13"/>
    </row>
    <row r="720" spans="1:9" ht="18" customHeight="1" x14ac:dyDescent="0.3">
      <c r="A720" s="11"/>
      <c r="B720" s="11"/>
      <c r="C720" s="11"/>
      <c r="D720" s="1" t="s">
        <v>1579</v>
      </c>
      <c r="E720" s="11" t="s">
        <v>9</v>
      </c>
      <c r="F720" s="12"/>
      <c r="G720" s="12"/>
      <c r="H720" s="2">
        <v>50000</v>
      </c>
      <c r="I720" s="13"/>
    </row>
    <row r="721" spans="1:9" ht="18" customHeight="1" x14ac:dyDescent="0.3">
      <c r="A721" s="11"/>
      <c r="B721" s="11"/>
      <c r="C721" s="11"/>
      <c r="D721" s="1" t="s">
        <v>1580</v>
      </c>
      <c r="E721" s="11" t="s">
        <v>9</v>
      </c>
      <c r="F721" s="12"/>
      <c r="G721" s="12"/>
      <c r="H721" s="2">
        <v>30000</v>
      </c>
      <c r="I721" s="13"/>
    </row>
    <row r="722" spans="1:9" ht="18" customHeight="1" x14ac:dyDescent="0.3">
      <c r="A722" s="11"/>
      <c r="B722" s="11"/>
      <c r="C722" s="11"/>
      <c r="D722" s="1" t="s">
        <v>1581</v>
      </c>
      <c r="E722" s="11" t="s">
        <v>9</v>
      </c>
      <c r="F722" s="12"/>
      <c r="G722" s="12"/>
      <c r="H722" s="2">
        <v>30000</v>
      </c>
      <c r="I722" s="13"/>
    </row>
    <row r="723" spans="1:9" ht="18" customHeight="1" x14ac:dyDescent="0.3">
      <c r="A723" s="11"/>
      <c r="B723" s="11"/>
      <c r="C723" s="11"/>
      <c r="D723" s="1" t="s">
        <v>1582</v>
      </c>
      <c r="E723" s="11" t="s">
        <v>9</v>
      </c>
      <c r="F723" s="12"/>
      <c r="G723" s="12"/>
      <c r="H723" s="2">
        <v>20000</v>
      </c>
      <c r="I723" s="13"/>
    </row>
    <row r="724" spans="1:9" ht="18" customHeight="1" x14ac:dyDescent="0.3">
      <c r="A724" s="11"/>
      <c r="B724" s="11"/>
      <c r="C724" s="11"/>
      <c r="D724" s="1" t="s">
        <v>1583</v>
      </c>
      <c r="E724" s="11" t="s">
        <v>9</v>
      </c>
      <c r="F724" s="12"/>
      <c r="G724" s="12"/>
      <c r="H724" s="2">
        <v>200000</v>
      </c>
      <c r="I724" s="13"/>
    </row>
    <row r="725" spans="1:9" ht="18" customHeight="1" x14ac:dyDescent="0.3">
      <c r="A725" s="11"/>
      <c r="B725" s="11"/>
      <c r="C725" s="11"/>
      <c r="D725" s="1" t="s">
        <v>1584</v>
      </c>
      <c r="E725" s="11" t="s">
        <v>9</v>
      </c>
      <c r="F725" s="12"/>
      <c r="G725" s="12"/>
      <c r="H725" s="2">
        <v>100000</v>
      </c>
      <c r="I725" s="13"/>
    </row>
    <row r="726" spans="1:9" ht="18" customHeight="1" x14ac:dyDescent="0.3">
      <c r="A726" s="11"/>
      <c r="B726" s="11"/>
      <c r="C726" s="11"/>
      <c r="D726" s="1" t="s">
        <v>1585</v>
      </c>
      <c r="E726" s="11" t="s">
        <v>9</v>
      </c>
      <c r="F726" s="12"/>
      <c r="G726" s="12"/>
      <c r="H726" s="2">
        <v>100000</v>
      </c>
      <c r="I726" s="13"/>
    </row>
    <row r="727" spans="1:9" ht="18" customHeight="1" x14ac:dyDescent="0.3">
      <c r="A727" s="11"/>
      <c r="B727" s="11"/>
      <c r="C727" s="11"/>
      <c r="D727" s="1" t="s">
        <v>1586</v>
      </c>
      <c r="E727" s="11" t="s">
        <v>9</v>
      </c>
      <c r="F727" s="12"/>
      <c r="G727" s="12"/>
      <c r="H727" s="2">
        <v>100000</v>
      </c>
      <c r="I727" s="13"/>
    </row>
    <row r="728" spans="1:9" ht="18" customHeight="1" x14ac:dyDescent="0.3">
      <c r="A728" s="8" t="s">
        <v>1063</v>
      </c>
      <c r="B728" s="9" t="s">
        <v>1064</v>
      </c>
      <c r="C728" s="9"/>
      <c r="D728" s="9"/>
      <c r="E728" s="9"/>
      <c r="F728" s="9"/>
      <c r="G728" s="9"/>
      <c r="H728" s="9"/>
      <c r="I728" s="10"/>
    </row>
    <row r="729" spans="1:9" ht="18" customHeight="1" x14ac:dyDescent="0.3">
      <c r="A729" s="11" t="s">
        <v>1070</v>
      </c>
      <c r="B729" s="11"/>
      <c r="C729" s="11" t="s">
        <v>1071</v>
      </c>
      <c r="D729" s="11" t="s">
        <v>1072</v>
      </c>
      <c r="E729" s="11" t="s">
        <v>9</v>
      </c>
      <c r="F729" s="12">
        <v>32800</v>
      </c>
      <c r="G729" s="12"/>
      <c r="H729" s="12">
        <v>50000</v>
      </c>
      <c r="I729" s="13"/>
    </row>
    <row r="730" spans="1:9" ht="18" customHeight="1" x14ac:dyDescent="0.3">
      <c r="A730" s="11" t="s">
        <v>1065</v>
      </c>
      <c r="B730" s="11"/>
      <c r="C730" s="11" t="s">
        <v>1066</v>
      </c>
      <c r="D730" s="11" t="s">
        <v>1067</v>
      </c>
      <c r="E730" s="11" t="s">
        <v>9</v>
      </c>
      <c r="F730" s="12">
        <v>43400</v>
      </c>
      <c r="G730" s="12"/>
      <c r="H730" s="12">
        <v>50000</v>
      </c>
      <c r="I730" s="13"/>
    </row>
    <row r="731" spans="1:9" ht="18" customHeight="1" x14ac:dyDescent="0.3">
      <c r="A731" s="11" t="s">
        <v>1068</v>
      </c>
      <c r="B731" s="11"/>
      <c r="C731" s="11" t="s">
        <v>1069</v>
      </c>
      <c r="D731" s="11" t="s">
        <v>1588</v>
      </c>
      <c r="E731" s="11" t="s">
        <v>9</v>
      </c>
      <c r="F731" s="12">
        <v>25900</v>
      </c>
      <c r="G731" s="12"/>
      <c r="H731" s="12">
        <v>50000</v>
      </c>
      <c r="I731" s="13"/>
    </row>
    <row r="732" spans="1:9" ht="18" customHeight="1" x14ac:dyDescent="0.3">
      <c r="A732" s="11"/>
      <c r="B732" s="11"/>
      <c r="C732" s="11"/>
      <c r="D732" s="1" t="s">
        <v>1587</v>
      </c>
      <c r="E732" s="11"/>
      <c r="F732" s="12"/>
      <c r="G732" s="12"/>
      <c r="H732" s="2">
        <v>80000</v>
      </c>
      <c r="I732" s="13"/>
    </row>
    <row r="733" spans="1:9" s="22" customFormat="1" ht="18" customHeight="1" x14ac:dyDescent="0.3">
      <c r="A733" s="8" t="s">
        <v>1756</v>
      </c>
      <c r="B733" s="4" t="s">
        <v>1589</v>
      </c>
      <c r="C733" s="17"/>
      <c r="D733" s="4"/>
      <c r="E733" s="17"/>
      <c r="F733" s="2"/>
      <c r="G733" s="2"/>
      <c r="H733" s="2"/>
      <c r="I733" s="18"/>
    </row>
    <row r="734" spans="1:9" ht="18" customHeight="1" x14ac:dyDescent="0.3">
      <c r="A734" s="11"/>
      <c r="B734" s="11"/>
      <c r="C734" s="11"/>
      <c r="D734" s="1" t="s">
        <v>1590</v>
      </c>
      <c r="E734" s="11" t="s">
        <v>9</v>
      </c>
      <c r="F734" s="12"/>
      <c r="G734" s="12"/>
      <c r="H734" s="2">
        <v>2000000</v>
      </c>
      <c r="I734" s="13"/>
    </row>
    <row r="735" spans="1:9" ht="18" customHeight="1" x14ac:dyDescent="0.3">
      <c r="A735" s="11"/>
      <c r="B735" s="11"/>
      <c r="C735" s="11"/>
      <c r="D735" s="1" t="s">
        <v>1715</v>
      </c>
      <c r="E735" s="11" t="s">
        <v>9</v>
      </c>
      <c r="F735" s="12"/>
      <c r="G735" s="12"/>
      <c r="H735" s="2">
        <v>200000</v>
      </c>
      <c r="I735" s="13"/>
    </row>
    <row r="736" spans="1:9" ht="18" customHeight="1" x14ac:dyDescent="0.3">
      <c r="A736" s="11"/>
      <c r="B736" s="11"/>
      <c r="C736" s="11"/>
      <c r="D736" s="1" t="s">
        <v>1591</v>
      </c>
      <c r="E736" s="11" t="s">
        <v>9</v>
      </c>
      <c r="F736" s="12"/>
      <c r="G736" s="12"/>
      <c r="H736" s="2">
        <v>4000000</v>
      </c>
      <c r="I736" s="13"/>
    </row>
    <row r="737" spans="1:9" ht="18" customHeight="1" x14ac:dyDescent="0.3">
      <c r="A737" s="11"/>
      <c r="B737" s="11"/>
      <c r="C737" s="11"/>
      <c r="D737" s="1" t="s">
        <v>1592</v>
      </c>
      <c r="E737" s="11" t="s">
        <v>9</v>
      </c>
      <c r="F737" s="12"/>
      <c r="G737" s="12"/>
      <c r="H737" s="2">
        <v>1500000</v>
      </c>
      <c r="I737" s="13"/>
    </row>
    <row r="738" spans="1:9" ht="18" customHeight="1" x14ac:dyDescent="0.3">
      <c r="A738" s="11"/>
      <c r="B738" s="11"/>
      <c r="C738" s="11"/>
      <c r="D738" s="1" t="s">
        <v>1593</v>
      </c>
      <c r="E738" s="11" t="s">
        <v>9</v>
      </c>
      <c r="F738" s="12"/>
      <c r="G738" s="12"/>
      <c r="H738" s="2">
        <v>500000</v>
      </c>
      <c r="I738" s="13"/>
    </row>
    <row r="739" spans="1:9" ht="18" customHeight="1" x14ac:dyDescent="0.3">
      <c r="A739" s="11"/>
      <c r="B739" s="11"/>
      <c r="C739" s="11"/>
      <c r="D739" s="1" t="s">
        <v>1594</v>
      </c>
      <c r="E739" s="11" t="s">
        <v>9</v>
      </c>
      <c r="F739" s="12"/>
      <c r="G739" s="12"/>
      <c r="H739" s="2">
        <v>800000</v>
      </c>
      <c r="I739" s="13"/>
    </row>
    <row r="740" spans="1:9" ht="18" customHeight="1" x14ac:dyDescent="0.3">
      <c r="A740" s="11"/>
      <c r="B740" s="11"/>
      <c r="C740" s="11"/>
      <c r="D740" s="1" t="s">
        <v>1595</v>
      </c>
      <c r="E740" s="11" t="s">
        <v>9</v>
      </c>
      <c r="F740" s="12"/>
      <c r="G740" s="12"/>
      <c r="H740" s="2">
        <v>30000</v>
      </c>
      <c r="I740" s="13"/>
    </row>
    <row r="741" spans="1:9" ht="18" customHeight="1" x14ac:dyDescent="0.3">
      <c r="A741" s="11"/>
      <c r="B741" s="11"/>
      <c r="C741" s="11"/>
      <c r="D741" s="1" t="s">
        <v>1596</v>
      </c>
      <c r="E741" s="11" t="s">
        <v>9</v>
      </c>
      <c r="F741" s="12"/>
      <c r="G741" s="12"/>
      <c r="H741" s="2">
        <v>500000</v>
      </c>
      <c r="I741" s="13"/>
    </row>
    <row r="742" spans="1:9" ht="41.4" x14ac:dyDescent="0.3">
      <c r="A742" s="8" t="s">
        <v>1073</v>
      </c>
      <c r="B742" s="9" t="s">
        <v>1074</v>
      </c>
      <c r="C742" s="9"/>
      <c r="D742" s="9"/>
      <c r="E742" s="9"/>
      <c r="F742" s="9"/>
      <c r="G742" s="9"/>
      <c r="H742" s="9"/>
      <c r="I742" s="10"/>
    </row>
    <row r="743" spans="1:9" ht="18" customHeight="1" x14ac:dyDescent="0.3">
      <c r="A743" s="11" t="s">
        <v>1087</v>
      </c>
      <c r="B743" s="11"/>
      <c r="C743" s="11" t="s">
        <v>1088</v>
      </c>
      <c r="D743" s="11" t="s">
        <v>1089</v>
      </c>
      <c r="E743" s="11" t="s">
        <v>9</v>
      </c>
      <c r="F743" s="12">
        <v>41400</v>
      </c>
      <c r="G743" s="12"/>
      <c r="H743" s="12">
        <v>41400</v>
      </c>
      <c r="I743" s="13"/>
    </row>
    <row r="744" spans="1:9" ht="18" customHeight="1" x14ac:dyDescent="0.3">
      <c r="A744" s="11" t="s">
        <v>1084</v>
      </c>
      <c r="B744" s="11"/>
      <c r="C744" s="11" t="s">
        <v>1085</v>
      </c>
      <c r="D744" s="11" t="s">
        <v>1086</v>
      </c>
      <c r="E744" s="11" t="s">
        <v>9</v>
      </c>
      <c r="F744" s="12">
        <v>45400</v>
      </c>
      <c r="G744" s="12"/>
      <c r="H744" s="12">
        <v>50000</v>
      </c>
      <c r="I744" s="13"/>
    </row>
    <row r="745" spans="1:9" ht="18" customHeight="1" x14ac:dyDescent="0.3">
      <c r="A745" s="11" t="s">
        <v>1081</v>
      </c>
      <c r="B745" s="11"/>
      <c r="C745" s="11" t="s">
        <v>1082</v>
      </c>
      <c r="D745" s="11" t="s">
        <v>1083</v>
      </c>
      <c r="E745" s="11" t="s">
        <v>9</v>
      </c>
      <c r="F745" s="12">
        <v>45400</v>
      </c>
      <c r="G745" s="12"/>
      <c r="H745" s="12">
        <v>50000</v>
      </c>
      <c r="I745" s="13"/>
    </row>
    <row r="746" spans="1:9" ht="18" customHeight="1" x14ac:dyDescent="0.3">
      <c r="A746" s="11" t="s">
        <v>1093</v>
      </c>
      <c r="B746" s="11"/>
      <c r="C746" s="11" t="s">
        <v>1094</v>
      </c>
      <c r="D746" s="11" t="s">
        <v>1095</v>
      </c>
      <c r="E746" s="11" t="s">
        <v>9</v>
      </c>
      <c r="F746" s="12">
        <v>28800</v>
      </c>
      <c r="G746" s="12"/>
      <c r="H746" s="12">
        <v>30000</v>
      </c>
      <c r="I746" s="13"/>
    </row>
    <row r="747" spans="1:9" ht="18" customHeight="1" x14ac:dyDescent="0.3">
      <c r="A747" s="11" t="s">
        <v>1141</v>
      </c>
      <c r="B747" s="11"/>
      <c r="C747" s="11" t="s">
        <v>1142</v>
      </c>
      <c r="D747" s="11" t="s">
        <v>1143</v>
      </c>
      <c r="E747" s="11" t="s">
        <v>9</v>
      </c>
      <c r="F747" s="12">
        <v>53600</v>
      </c>
      <c r="G747" s="12"/>
      <c r="H747" s="12">
        <v>60000</v>
      </c>
      <c r="I747" s="13"/>
    </row>
    <row r="748" spans="1:9" ht="18" customHeight="1" x14ac:dyDescent="0.3">
      <c r="A748" s="11" t="s">
        <v>1102</v>
      </c>
      <c r="B748" s="11"/>
      <c r="C748" s="11" t="s">
        <v>1103</v>
      </c>
      <c r="D748" s="11" t="s">
        <v>1104</v>
      </c>
      <c r="E748" s="11" t="s">
        <v>9</v>
      </c>
      <c r="F748" s="12">
        <v>45800</v>
      </c>
      <c r="G748" s="12"/>
      <c r="H748" s="12">
        <v>45800</v>
      </c>
      <c r="I748" s="13"/>
    </row>
    <row r="749" spans="1:9" ht="18" customHeight="1" x14ac:dyDescent="0.3">
      <c r="A749" s="11" t="s">
        <v>1099</v>
      </c>
      <c r="B749" s="11"/>
      <c r="C749" s="11" t="s">
        <v>1100</v>
      </c>
      <c r="D749" s="11" t="s">
        <v>1101</v>
      </c>
      <c r="E749" s="11" t="s">
        <v>9</v>
      </c>
      <c r="F749" s="12">
        <v>42400</v>
      </c>
      <c r="G749" s="12"/>
      <c r="H749" s="12">
        <v>42400</v>
      </c>
      <c r="I749" s="13"/>
    </row>
    <row r="750" spans="1:9" ht="18" customHeight="1" x14ac:dyDescent="0.3">
      <c r="A750" s="11" t="s">
        <v>1090</v>
      </c>
      <c r="B750" s="11"/>
      <c r="C750" s="11" t="s">
        <v>1091</v>
      </c>
      <c r="D750" s="11" t="s">
        <v>1092</v>
      </c>
      <c r="E750" s="11" t="s">
        <v>9</v>
      </c>
      <c r="F750" s="12">
        <v>45600</v>
      </c>
      <c r="G750" s="12"/>
      <c r="H750" s="12">
        <v>45600</v>
      </c>
      <c r="I750" s="13"/>
    </row>
    <row r="751" spans="1:9" ht="18" customHeight="1" x14ac:dyDescent="0.3">
      <c r="A751" s="11" t="s">
        <v>1075</v>
      </c>
      <c r="B751" s="11"/>
      <c r="C751" s="11" t="s">
        <v>1076</v>
      </c>
      <c r="D751" s="11" t="s">
        <v>1077</v>
      </c>
      <c r="E751" s="11" t="s">
        <v>9</v>
      </c>
      <c r="F751" s="12">
        <v>34900</v>
      </c>
      <c r="G751" s="12"/>
      <c r="H751" s="12">
        <v>35000</v>
      </c>
      <c r="I751" s="13"/>
    </row>
    <row r="752" spans="1:9" ht="18" customHeight="1" x14ac:dyDescent="0.3">
      <c r="A752" s="11" t="s">
        <v>1096</v>
      </c>
      <c r="B752" s="11"/>
      <c r="C752" s="11" t="s">
        <v>1097</v>
      </c>
      <c r="D752" s="11" t="s">
        <v>1098</v>
      </c>
      <c r="E752" s="11" t="s">
        <v>9</v>
      </c>
      <c r="F752" s="12">
        <v>35200</v>
      </c>
      <c r="G752" s="12"/>
      <c r="H752" s="12">
        <v>38000</v>
      </c>
      <c r="I752" s="13"/>
    </row>
    <row r="753" spans="1:9" ht="18" customHeight="1" x14ac:dyDescent="0.3">
      <c r="A753" s="11" t="s">
        <v>1078</v>
      </c>
      <c r="B753" s="11"/>
      <c r="C753" s="11" t="s">
        <v>1079</v>
      </c>
      <c r="D753" s="11" t="s">
        <v>1080</v>
      </c>
      <c r="E753" s="11" t="s">
        <v>9</v>
      </c>
      <c r="F753" s="12">
        <v>38400</v>
      </c>
      <c r="G753" s="12"/>
      <c r="H753" s="12">
        <v>38400</v>
      </c>
      <c r="I753" s="13"/>
    </row>
    <row r="754" spans="1:9" ht="18" customHeight="1" x14ac:dyDescent="0.3">
      <c r="A754" s="11" t="s">
        <v>1138</v>
      </c>
      <c r="B754" s="11"/>
      <c r="C754" s="11" t="s">
        <v>1139</v>
      </c>
      <c r="D754" s="11" t="s">
        <v>1140</v>
      </c>
      <c r="E754" s="11" t="s">
        <v>9</v>
      </c>
      <c r="F754" s="12">
        <v>234000</v>
      </c>
      <c r="G754" s="12"/>
      <c r="H754" s="12">
        <v>250000</v>
      </c>
      <c r="I754" s="13"/>
    </row>
    <row r="755" spans="1:9" ht="18" customHeight="1" x14ac:dyDescent="0.3">
      <c r="A755" s="11" t="s">
        <v>1108</v>
      </c>
      <c r="B755" s="11"/>
      <c r="C755" s="11" t="s">
        <v>1109</v>
      </c>
      <c r="D755" s="11" t="s">
        <v>1110</v>
      </c>
      <c r="E755" s="11" t="s">
        <v>9</v>
      </c>
      <c r="F755" s="12">
        <v>46900</v>
      </c>
      <c r="G755" s="12"/>
      <c r="H755" s="12">
        <v>50000</v>
      </c>
      <c r="I755" s="13"/>
    </row>
    <row r="756" spans="1:9" ht="18" customHeight="1" x14ac:dyDescent="0.3">
      <c r="A756" s="11" t="s">
        <v>1105</v>
      </c>
      <c r="B756" s="11"/>
      <c r="C756" s="11" t="s">
        <v>1106</v>
      </c>
      <c r="D756" s="11" t="s">
        <v>1107</v>
      </c>
      <c r="E756" s="11" t="s">
        <v>9</v>
      </c>
      <c r="F756" s="12">
        <v>42300</v>
      </c>
      <c r="G756" s="12"/>
      <c r="H756" s="12">
        <v>50000</v>
      </c>
      <c r="I756" s="13"/>
    </row>
    <row r="757" spans="1:9" ht="18" customHeight="1" x14ac:dyDescent="0.3">
      <c r="A757" s="11" t="s">
        <v>1135</v>
      </c>
      <c r="B757" s="11"/>
      <c r="C757" s="11" t="s">
        <v>1136</v>
      </c>
      <c r="D757" s="11" t="s">
        <v>1137</v>
      </c>
      <c r="E757" s="11" t="s">
        <v>9</v>
      </c>
      <c r="F757" s="12">
        <v>146000</v>
      </c>
      <c r="G757" s="12"/>
      <c r="H757" s="12">
        <v>150000</v>
      </c>
      <c r="I757" s="13"/>
    </row>
    <row r="758" spans="1:9" ht="18" customHeight="1" x14ac:dyDescent="0.3">
      <c r="A758" s="11" t="s">
        <v>1129</v>
      </c>
      <c r="B758" s="11"/>
      <c r="C758" s="11" t="s">
        <v>1130</v>
      </c>
      <c r="D758" s="11" t="s">
        <v>1131</v>
      </c>
      <c r="E758" s="11" t="s">
        <v>9</v>
      </c>
      <c r="F758" s="12">
        <v>50700</v>
      </c>
      <c r="G758" s="12"/>
      <c r="H758" s="12">
        <v>60000</v>
      </c>
      <c r="I758" s="13"/>
    </row>
    <row r="759" spans="1:9" ht="18" customHeight="1" x14ac:dyDescent="0.3">
      <c r="A759" s="11" t="s">
        <v>1126</v>
      </c>
      <c r="B759" s="11"/>
      <c r="C759" s="11" t="s">
        <v>1127</v>
      </c>
      <c r="D759" s="11" t="s">
        <v>1128</v>
      </c>
      <c r="E759" s="11" t="s">
        <v>9</v>
      </c>
      <c r="F759" s="12">
        <v>41800</v>
      </c>
      <c r="G759" s="12"/>
      <c r="H759" s="12">
        <v>41800</v>
      </c>
      <c r="I759" s="13"/>
    </row>
    <row r="760" spans="1:9" ht="18" customHeight="1" x14ac:dyDescent="0.3">
      <c r="A760" s="11" t="s">
        <v>1132</v>
      </c>
      <c r="B760" s="11"/>
      <c r="C760" s="11" t="s">
        <v>1133</v>
      </c>
      <c r="D760" s="11" t="s">
        <v>1134</v>
      </c>
      <c r="E760" s="11" t="s">
        <v>9</v>
      </c>
      <c r="F760" s="12">
        <v>106000</v>
      </c>
      <c r="G760" s="12"/>
      <c r="H760" s="12">
        <v>120000</v>
      </c>
      <c r="I760" s="13"/>
    </row>
    <row r="761" spans="1:9" ht="18" customHeight="1" x14ac:dyDescent="0.3">
      <c r="A761" s="11" t="s">
        <v>1111</v>
      </c>
      <c r="B761" s="11"/>
      <c r="C761" s="11" t="s">
        <v>1112</v>
      </c>
      <c r="D761" s="11" t="s">
        <v>1113</v>
      </c>
      <c r="E761" s="11" t="s">
        <v>9</v>
      </c>
      <c r="F761" s="12">
        <v>46900</v>
      </c>
      <c r="G761" s="12"/>
      <c r="H761" s="12">
        <v>46900</v>
      </c>
      <c r="I761" s="13"/>
    </row>
    <row r="762" spans="1:9" ht="18" customHeight="1" x14ac:dyDescent="0.3">
      <c r="A762" s="11" t="s">
        <v>1123</v>
      </c>
      <c r="B762" s="11"/>
      <c r="C762" s="11" t="s">
        <v>1124</v>
      </c>
      <c r="D762" s="11" t="s">
        <v>1125</v>
      </c>
      <c r="E762" s="11" t="s">
        <v>9</v>
      </c>
      <c r="F762" s="12">
        <v>29000</v>
      </c>
      <c r="G762" s="12"/>
      <c r="H762" s="12">
        <v>30000</v>
      </c>
      <c r="I762" s="13"/>
    </row>
    <row r="763" spans="1:9" ht="18" customHeight="1" x14ac:dyDescent="0.3">
      <c r="A763" s="11" t="s">
        <v>1114</v>
      </c>
      <c r="B763" s="11"/>
      <c r="C763" s="11" t="s">
        <v>1115</v>
      </c>
      <c r="D763" s="11" t="s">
        <v>1116</v>
      </c>
      <c r="E763" s="11" t="s">
        <v>9</v>
      </c>
      <c r="F763" s="12">
        <v>29000</v>
      </c>
      <c r="G763" s="12"/>
      <c r="H763" s="12">
        <v>35000</v>
      </c>
      <c r="I763" s="13"/>
    </row>
    <row r="764" spans="1:9" ht="18" customHeight="1" x14ac:dyDescent="0.3">
      <c r="A764" s="11" t="s">
        <v>1117</v>
      </c>
      <c r="B764" s="11"/>
      <c r="C764" s="11" t="s">
        <v>1118</v>
      </c>
      <c r="D764" s="11" t="s">
        <v>1119</v>
      </c>
      <c r="E764" s="11" t="s">
        <v>9</v>
      </c>
      <c r="F764" s="12">
        <v>11200</v>
      </c>
      <c r="G764" s="12"/>
      <c r="H764" s="12">
        <v>20000</v>
      </c>
      <c r="I764" s="13"/>
    </row>
    <row r="765" spans="1:9" ht="18" customHeight="1" x14ac:dyDescent="0.3">
      <c r="A765" s="11" t="s">
        <v>1120</v>
      </c>
      <c r="B765" s="11"/>
      <c r="C765" s="11" t="s">
        <v>1121</v>
      </c>
      <c r="D765" s="11" t="s">
        <v>1122</v>
      </c>
      <c r="E765" s="11" t="s">
        <v>9</v>
      </c>
      <c r="F765" s="12">
        <v>11200</v>
      </c>
      <c r="G765" s="12"/>
      <c r="H765" s="12">
        <v>20000</v>
      </c>
      <c r="I765" s="13"/>
    </row>
    <row r="766" spans="1:9" ht="18" customHeight="1" x14ac:dyDescent="0.3">
      <c r="A766" s="11"/>
      <c r="B766" s="11"/>
      <c r="C766" s="11"/>
      <c r="D766" s="5" t="s">
        <v>1600</v>
      </c>
      <c r="E766" s="11" t="s">
        <v>9</v>
      </c>
      <c r="F766" s="12">
        <v>86400</v>
      </c>
      <c r="G766" s="12"/>
      <c r="H766" s="2">
        <v>100000</v>
      </c>
      <c r="I766" s="13"/>
    </row>
    <row r="767" spans="1:9" ht="18" customHeight="1" x14ac:dyDescent="0.3">
      <c r="A767" s="11"/>
      <c r="B767" s="11"/>
      <c r="C767" s="11"/>
      <c r="D767" s="5" t="s">
        <v>1597</v>
      </c>
      <c r="E767" s="11" t="s">
        <v>9</v>
      </c>
      <c r="F767" s="12"/>
      <c r="G767" s="12"/>
      <c r="H767" s="2">
        <v>100000</v>
      </c>
      <c r="I767" s="13"/>
    </row>
    <row r="768" spans="1:9" ht="18" customHeight="1" x14ac:dyDescent="0.3">
      <c r="A768" s="11"/>
      <c r="B768" s="11"/>
      <c r="C768" s="11"/>
      <c r="D768" s="5" t="s">
        <v>1598</v>
      </c>
      <c r="E768" s="11" t="s">
        <v>9</v>
      </c>
      <c r="F768" s="12"/>
      <c r="G768" s="12"/>
      <c r="H768" s="2">
        <v>38000</v>
      </c>
      <c r="I768" s="13"/>
    </row>
    <row r="769" spans="1:9" ht="18" customHeight="1" x14ac:dyDescent="0.3">
      <c r="A769" s="11"/>
      <c r="B769" s="11"/>
      <c r="C769" s="11"/>
      <c r="D769" s="5" t="s">
        <v>1599</v>
      </c>
      <c r="E769" s="11" t="s">
        <v>9</v>
      </c>
      <c r="F769" s="12"/>
      <c r="G769" s="12"/>
      <c r="H769" s="2">
        <v>200000</v>
      </c>
      <c r="I769" s="13"/>
    </row>
    <row r="770" spans="1:9" ht="18" customHeight="1" x14ac:dyDescent="0.3">
      <c r="A770" s="11"/>
      <c r="B770" s="11"/>
      <c r="C770" s="11"/>
      <c r="D770" s="5" t="s">
        <v>1601</v>
      </c>
      <c r="E770" s="11" t="s">
        <v>9</v>
      </c>
      <c r="F770" s="12"/>
      <c r="G770" s="12"/>
      <c r="H770" s="2">
        <v>250000</v>
      </c>
      <c r="I770" s="13"/>
    </row>
    <row r="771" spans="1:9" ht="18" customHeight="1" x14ac:dyDescent="0.3">
      <c r="A771" s="8" t="s">
        <v>1144</v>
      </c>
      <c r="B771" s="9" t="s">
        <v>1145</v>
      </c>
      <c r="C771" s="9"/>
      <c r="D771" s="9"/>
      <c r="E771" s="9"/>
      <c r="F771" s="9"/>
      <c r="G771" s="9"/>
      <c r="H771" s="9"/>
      <c r="I771" s="10"/>
    </row>
    <row r="772" spans="1:9" ht="18" customHeight="1" x14ac:dyDescent="0.3">
      <c r="A772" s="11" t="s">
        <v>1146</v>
      </c>
      <c r="B772" s="11"/>
      <c r="C772" s="11" t="s">
        <v>1147</v>
      </c>
      <c r="D772" s="11" t="s">
        <v>1148</v>
      </c>
      <c r="E772" s="11" t="s">
        <v>9</v>
      </c>
      <c r="F772" s="12">
        <v>21500</v>
      </c>
      <c r="G772" s="12"/>
      <c r="H772" s="12">
        <v>50000</v>
      </c>
      <c r="I772" s="13"/>
    </row>
    <row r="773" spans="1:9" ht="18" customHeight="1" x14ac:dyDescent="0.3">
      <c r="A773" s="11" t="s">
        <v>1149</v>
      </c>
      <c r="B773" s="11"/>
      <c r="C773" s="11" t="s">
        <v>1150</v>
      </c>
      <c r="D773" s="11" t="s">
        <v>1151</v>
      </c>
      <c r="E773" s="11" t="s">
        <v>9</v>
      </c>
      <c r="F773" s="12">
        <v>21500</v>
      </c>
      <c r="G773" s="12"/>
      <c r="H773" s="12">
        <v>40000</v>
      </c>
      <c r="I773" s="13"/>
    </row>
    <row r="774" spans="1:9" ht="18" customHeight="1" x14ac:dyDescent="0.3">
      <c r="A774" s="11" t="s">
        <v>1164</v>
      </c>
      <c r="B774" s="11"/>
      <c r="C774" s="11" t="s">
        <v>1165</v>
      </c>
      <c r="D774" s="11" t="s">
        <v>1166</v>
      </c>
      <c r="E774" s="11" t="s">
        <v>9</v>
      </c>
      <c r="F774" s="12">
        <v>21500</v>
      </c>
      <c r="G774" s="12"/>
      <c r="H774" s="12">
        <v>50000</v>
      </c>
      <c r="I774" s="13"/>
    </row>
    <row r="775" spans="1:9" ht="18" customHeight="1" x14ac:dyDescent="0.3">
      <c r="A775" s="11" t="s">
        <v>1161</v>
      </c>
      <c r="B775" s="11"/>
      <c r="C775" s="11" t="s">
        <v>1162</v>
      </c>
      <c r="D775" s="11" t="s">
        <v>1163</v>
      </c>
      <c r="E775" s="11" t="s">
        <v>9</v>
      </c>
      <c r="F775" s="12">
        <v>21500</v>
      </c>
      <c r="G775" s="12"/>
      <c r="H775" s="12">
        <v>50000</v>
      </c>
      <c r="I775" s="13"/>
    </row>
    <row r="776" spans="1:9" ht="18" customHeight="1" x14ac:dyDescent="0.3">
      <c r="A776" s="11" t="s">
        <v>1167</v>
      </c>
      <c r="B776" s="11"/>
      <c r="C776" s="11" t="s">
        <v>1168</v>
      </c>
      <c r="D776" s="11" t="s">
        <v>1169</v>
      </c>
      <c r="E776" s="11" t="s">
        <v>9</v>
      </c>
      <c r="F776" s="12">
        <v>12900</v>
      </c>
      <c r="G776" s="12"/>
      <c r="H776" s="12">
        <v>50000</v>
      </c>
      <c r="I776" s="13"/>
    </row>
    <row r="777" spans="1:9" ht="18" customHeight="1" x14ac:dyDescent="0.3">
      <c r="A777" s="11" t="s">
        <v>1170</v>
      </c>
      <c r="B777" s="11"/>
      <c r="C777" s="11" t="s">
        <v>1171</v>
      </c>
      <c r="D777" s="11" t="s">
        <v>1172</v>
      </c>
      <c r="E777" s="11" t="s">
        <v>9</v>
      </c>
      <c r="F777" s="12">
        <v>26900</v>
      </c>
      <c r="G777" s="12"/>
      <c r="H777" s="12">
        <v>40000</v>
      </c>
      <c r="I777" s="13"/>
    </row>
    <row r="778" spans="1:9" ht="18" customHeight="1" x14ac:dyDescent="0.3">
      <c r="A778" s="11" t="s">
        <v>1173</v>
      </c>
      <c r="B778" s="11"/>
      <c r="C778" s="11" t="s">
        <v>1174</v>
      </c>
      <c r="D778" s="11" t="s">
        <v>1175</v>
      </c>
      <c r="E778" s="11" t="s">
        <v>9</v>
      </c>
      <c r="F778" s="12">
        <v>21500</v>
      </c>
      <c r="G778" s="12"/>
      <c r="H778" s="12">
        <v>40000</v>
      </c>
      <c r="I778" s="13"/>
    </row>
    <row r="779" spans="1:9" ht="18" customHeight="1" x14ac:dyDescent="0.3">
      <c r="A779" s="11" t="s">
        <v>1176</v>
      </c>
      <c r="B779" s="11"/>
      <c r="C779" s="11" t="s">
        <v>1177</v>
      </c>
      <c r="D779" s="11" t="s">
        <v>1178</v>
      </c>
      <c r="E779" s="11" t="s">
        <v>9</v>
      </c>
      <c r="F779" s="12">
        <v>21500</v>
      </c>
      <c r="G779" s="12"/>
      <c r="H779" s="12">
        <v>40000</v>
      </c>
      <c r="I779" s="13"/>
    </row>
    <row r="780" spans="1:9" ht="18" customHeight="1" x14ac:dyDescent="0.3">
      <c r="A780" s="11" t="s">
        <v>1179</v>
      </c>
      <c r="B780" s="11"/>
      <c r="C780" s="11" t="s">
        <v>1180</v>
      </c>
      <c r="D780" s="11" t="s">
        <v>1181</v>
      </c>
      <c r="E780" s="11" t="s">
        <v>9</v>
      </c>
      <c r="F780" s="12">
        <v>26900</v>
      </c>
      <c r="G780" s="12"/>
      <c r="H780" s="12">
        <v>40000</v>
      </c>
      <c r="I780" s="13"/>
    </row>
    <row r="781" spans="1:9" ht="18" customHeight="1" x14ac:dyDescent="0.3">
      <c r="A781" s="11" t="s">
        <v>1182</v>
      </c>
      <c r="B781" s="11"/>
      <c r="C781" s="11" t="s">
        <v>1183</v>
      </c>
      <c r="D781" s="11" t="s">
        <v>1184</v>
      </c>
      <c r="E781" s="11" t="s">
        <v>9</v>
      </c>
      <c r="F781" s="12">
        <v>26900</v>
      </c>
      <c r="G781" s="12"/>
      <c r="H781" s="12">
        <v>40000</v>
      </c>
      <c r="I781" s="13"/>
    </row>
    <row r="782" spans="1:9" ht="18" customHeight="1" x14ac:dyDescent="0.3">
      <c r="A782" s="11" t="s">
        <v>1185</v>
      </c>
      <c r="B782" s="11"/>
      <c r="C782" s="11" t="s">
        <v>1186</v>
      </c>
      <c r="D782" s="11" t="s">
        <v>1187</v>
      </c>
      <c r="E782" s="11" t="s">
        <v>9</v>
      </c>
      <c r="F782" s="12">
        <v>21500</v>
      </c>
      <c r="G782" s="12"/>
      <c r="H782" s="12">
        <v>40000</v>
      </c>
      <c r="I782" s="13"/>
    </row>
    <row r="783" spans="1:9" ht="18" customHeight="1" x14ac:dyDescent="0.3">
      <c r="A783" s="11" t="s">
        <v>1188</v>
      </c>
      <c r="B783" s="11"/>
      <c r="C783" s="11" t="s">
        <v>1189</v>
      </c>
      <c r="D783" s="11" t="s">
        <v>1190</v>
      </c>
      <c r="E783" s="11" t="s">
        <v>9</v>
      </c>
      <c r="F783" s="12">
        <v>37700</v>
      </c>
      <c r="G783" s="12"/>
      <c r="H783" s="12">
        <v>80000</v>
      </c>
      <c r="I783" s="13"/>
    </row>
    <row r="784" spans="1:9" ht="18" customHeight="1" x14ac:dyDescent="0.3">
      <c r="A784" s="11" t="s">
        <v>1191</v>
      </c>
      <c r="B784" s="11"/>
      <c r="C784" s="11" t="s">
        <v>1192</v>
      </c>
      <c r="D784" s="11" t="s">
        <v>1193</v>
      </c>
      <c r="E784" s="11" t="s">
        <v>9</v>
      </c>
      <c r="F784" s="12">
        <v>26900</v>
      </c>
      <c r="G784" s="12"/>
      <c r="H784" s="12">
        <v>40000</v>
      </c>
      <c r="I784" s="13"/>
    </row>
    <row r="785" spans="1:9" ht="18" customHeight="1" x14ac:dyDescent="0.3">
      <c r="A785" s="11" t="s">
        <v>1194</v>
      </c>
      <c r="B785" s="11"/>
      <c r="C785" s="11" t="s">
        <v>1195</v>
      </c>
      <c r="D785" s="11" t="s">
        <v>1196</v>
      </c>
      <c r="E785" s="11" t="s">
        <v>9</v>
      </c>
      <c r="F785" s="12">
        <v>21500</v>
      </c>
      <c r="G785" s="12"/>
      <c r="H785" s="12">
        <v>40000</v>
      </c>
      <c r="I785" s="13"/>
    </row>
    <row r="786" spans="1:9" ht="18" customHeight="1" x14ac:dyDescent="0.3">
      <c r="A786" s="11" t="s">
        <v>1155</v>
      </c>
      <c r="B786" s="11"/>
      <c r="C786" s="11" t="s">
        <v>1156</v>
      </c>
      <c r="D786" s="11" t="s">
        <v>1157</v>
      </c>
      <c r="E786" s="11" t="s">
        <v>9</v>
      </c>
      <c r="F786" s="12">
        <v>21500</v>
      </c>
      <c r="G786" s="12"/>
      <c r="H786" s="12">
        <v>40000</v>
      </c>
      <c r="I786" s="13"/>
    </row>
    <row r="787" spans="1:9" ht="18" customHeight="1" x14ac:dyDescent="0.3">
      <c r="A787" s="11" t="s">
        <v>1152</v>
      </c>
      <c r="B787" s="11"/>
      <c r="C787" s="11" t="s">
        <v>1153</v>
      </c>
      <c r="D787" s="11" t="s">
        <v>1154</v>
      </c>
      <c r="E787" s="11" t="s">
        <v>9</v>
      </c>
      <c r="F787" s="12">
        <v>21500</v>
      </c>
      <c r="G787" s="12"/>
      <c r="H787" s="12">
        <v>80000</v>
      </c>
      <c r="I787" s="13"/>
    </row>
    <row r="788" spans="1:9" ht="18" customHeight="1" x14ac:dyDescent="0.3">
      <c r="A788" s="11" t="s">
        <v>1158</v>
      </c>
      <c r="B788" s="11"/>
      <c r="C788" s="11" t="s">
        <v>1159</v>
      </c>
      <c r="D788" s="11" t="s">
        <v>1160</v>
      </c>
      <c r="E788" s="11" t="s">
        <v>9</v>
      </c>
      <c r="F788" s="12">
        <v>21500</v>
      </c>
      <c r="G788" s="12"/>
      <c r="H788" s="12">
        <v>40000</v>
      </c>
      <c r="I788" s="13"/>
    </row>
    <row r="789" spans="1:9" ht="18" customHeight="1" x14ac:dyDescent="0.3">
      <c r="A789" s="11"/>
      <c r="B789" s="11"/>
      <c r="C789" s="11"/>
      <c r="D789" s="1" t="s">
        <v>1602</v>
      </c>
      <c r="E789" s="11" t="s">
        <v>9</v>
      </c>
      <c r="F789" s="12"/>
      <c r="G789" s="12"/>
      <c r="H789" s="2">
        <v>50000</v>
      </c>
      <c r="I789" s="13"/>
    </row>
    <row r="790" spans="1:9" ht="18" customHeight="1" x14ac:dyDescent="0.3">
      <c r="A790" s="11"/>
      <c r="B790" s="11"/>
      <c r="C790" s="11"/>
      <c r="D790" s="1" t="s">
        <v>1603</v>
      </c>
      <c r="E790" s="11" t="s">
        <v>9</v>
      </c>
      <c r="F790" s="12"/>
      <c r="G790" s="12"/>
      <c r="H790" s="2">
        <v>50000</v>
      </c>
      <c r="I790" s="13"/>
    </row>
    <row r="791" spans="1:9" ht="18" customHeight="1" x14ac:dyDescent="0.3">
      <c r="A791" s="11"/>
      <c r="B791" s="11"/>
      <c r="C791" s="11"/>
      <c r="D791" s="1" t="s">
        <v>1604</v>
      </c>
      <c r="E791" s="11" t="s">
        <v>9</v>
      </c>
      <c r="F791" s="12"/>
      <c r="G791" s="12"/>
      <c r="H791" s="2">
        <v>50000</v>
      </c>
      <c r="I791" s="13"/>
    </row>
    <row r="792" spans="1:9" ht="18" customHeight="1" x14ac:dyDescent="0.3">
      <c r="A792" s="11"/>
      <c r="B792" s="11"/>
      <c r="C792" s="11"/>
      <c r="D792" s="1" t="s">
        <v>1605</v>
      </c>
      <c r="E792" s="11" t="s">
        <v>9</v>
      </c>
      <c r="F792" s="12"/>
      <c r="G792" s="12"/>
      <c r="H792" s="2">
        <v>100000</v>
      </c>
      <c r="I792" s="13"/>
    </row>
    <row r="793" spans="1:9" ht="18" customHeight="1" x14ac:dyDescent="0.3">
      <c r="A793" s="11"/>
      <c r="B793" s="11"/>
      <c r="C793" s="11"/>
      <c r="D793" s="1" t="s">
        <v>1606</v>
      </c>
      <c r="E793" s="11" t="s">
        <v>9</v>
      </c>
      <c r="F793" s="12"/>
      <c r="G793" s="12"/>
      <c r="H793" s="2">
        <v>450000</v>
      </c>
      <c r="I793" s="13"/>
    </row>
    <row r="794" spans="1:9" ht="18" customHeight="1" x14ac:dyDescent="0.3">
      <c r="A794" s="11"/>
      <c r="B794" s="11"/>
      <c r="C794" s="11"/>
      <c r="D794" s="1" t="s">
        <v>1607</v>
      </c>
      <c r="E794" s="11" t="s">
        <v>9</v>
      </c>
      <c r="F794" s="12"/>
      <c r="G794" s="12"/>
      <c r="H794" s="2">
        <v>800000</v>
      </c>
      <c r="I794" s="13"/>
    </row>
    <row r="795" spans="1:9" ht="18" customHeight="1" x14ac:dyDescent="0.3">
      <c r="A795" s="11"/>
      <c r="B795" s="11"/>
      <c r="C795" s="11"/>
      <c r="D795" s="1" t="s">
        <v>1608</v>
      </c>
      <c r="E795" s="11" t="s">
        <v>9</v>
      </c>
      <c r="F795" s="12"/>
      <c r="G795" s="12"/>
      <c r="H795" s="2">
        <v>300000</v>
      </c>
      <c r="I795" s="13"/>
    </row>
    <row r="796" spans="1:9" ht="18" customHeight="1" x14ac:dyDescent="0.3">
      <c r="A796" s="11"/>
      <c r="B796" s="11"/>
      <c r="C796" s="11"/>
      <c r="D796" s="1" t="s">
        <v>1609</v>
      </c>
      <c r="E796" s="11" t="s">
        <v>9</v>
      </c>
      <c r="F796" s="12"/>
      <c r="G796" s="12"/>
      <c r="H796" s="2">
        <v>350000</v>
      </c>
      <c r="I796" s="13"/>
    </row>
    <row r="797" spans="1:9" ht="18" customHeight="1" x14ac:dyDescent="0.3">
      <c r="A797" s="11"/>
      <c r="B797" s="11"/>
      <c r="C797" s="11"/>
      <c r="D797" s="1" t="s">
        <v>1610</v>
      </c>
      <c r="E797" s="11" t="s">
        <v>9</v>
      </c>
      <c r="F797" s="12"/>
      <c r="G797" s="12"/>
      <c r="H797" s="2">
        <v>150000</v>
      </c>
      <c r="I797" s="13"/>
    </row>
    <row r="798" spans="1:9" ht="18" customHeight="1" x14ac:dyDescent="0.3">
      <c r="A798" s="11"/>
      <c r="B798" s="11"/>
      <c r="C798" s="11"/>
      <c r="D798" s="1" t="s">
        <v>1611</v>
      </c>
      <c r="E798" s="11" t="s">
        <v>9</v>
      </c>
      <c r="F798" s="12"/>
      <c r="G798" s="12"/>
      <c r="H798" s="2">
        <v>250000</v>
      </c>
      <c r="I798" s="13"/>
    </row>
    <row r="799" spans="1:9" ht="18" customHeight="1" x14ac:dyDescent="0.3">
      <c r="A799" s="11"/>
      <c r="B799" s="11"/>
      <c r="C799" s="11"/>
      <c r="D799" s="1" t="s">
        <v>1612</v>
      </c>
      <c r="E799" s="11" t="s">
        <v>9</v>
      </c>
      <c r="F799" s="12"/>
      <c r="G799" s="12"/>
      <c r="H799" s="2">
        <v>220000</v>
      </c>
      <c r="I799" s="13"/>
    </row>
    <row r="800" spans="1:9" ht="18" customHeight="1" x14ac:dyDescent="0.3">
      <c r="A800" s="11"/>
      <c r="B800" s="11"/>
      <c r="C800" s="11"/>
      <c r="D800" s="1" t="s">
        <v>1613</v>
      </c>
      <c r="E800" s="11" t="s">
        <v>9</v>
      </c>
      <c r="F800" s="12"/>
      <c r="G800" s="12"/>
      <c r="H800" s="2">
        <v>220000</v>
      </c>
      <c r="I800" s="13"/>
    </row>
    <row r="801" spans="1:9" ht="18" customHeight="1" x14ac:dyDescent="0.3">
      <c r="A801" s="11"/>
      <c r="B801" s="11"/>
      <c r="C801" s="11"/>
      <c r="D801" s="1" t="s">
        <v>1614</v>
      </c>
      <c r="E801" s="11" t="s">
        <v>9</v>
      </c>
      <c r="F801" s="12"/>
      <c r="G801" s="12"/>
      <c r="H801" s="2">
        <v>1200000</v>
      </c>
      <c r="I801" s="13"/>
    </row>
    <row r="802" spans="1:9" ht="18" customHeight="1" x14ac:dyDescent="0.3">
      <c r="A802" s="11"/>
      <c r="B802" s="11"/>
      <c r="C802" s="11"/>
      <c r="D802" s="1" t="s">
        <v>1615</v>
      </c>
      <c r="E802" s="11" t="s">
        <v>9</v>
      </c>
      <c r="F802" s="12"/>
      <c r="G802" s="12"/>
      <c r="H802" s="2">
        <v>220000</v>
      </c>
      <c r="I802" s="13"/>
    </row>
    <row r="803" spans="1:9" ht="18" customHeight="1" x14ac:dyDescent="0.3">
      <c r="A803" s="11"/>
      <c r="B803" s="11"/>
      <c r="C803" s="11"/>
      <c r="D803" s="1" t="s">
        <v>1616</v>
      </c>
      <c r="E803" s="11" t="s">
        <v>9</v>
      </c>
      <c r="F803" s="12"/>
      <c r="G803" s="12"/>
      <c r="H803" s="2">
        <v>200000</v>
      </c>
      <c r="I803" s="13"/>
    </row>
    <row r="804" spans="1:9" ht="18" customHeight="1" x14ac:dyDescent="0.3">
      <c r="A804" s="11"/>
      <c r="B804" s="11"/>
      <c r="C804" s="11"/>
      <c r="D804" s="1" t="s">
        <v>1617</v>
      </c>
      <c r="E804" s="11" t="s">
        <v>9</v>
      </c>
      <c r="F804" s="12"/>
      <c r="G804" s="12"/>
      <c r="H804" s="2">
        <v>80000</v>
      </c>
      <c r="I804" s="13"/>
    </row>
    <row r="805" spans="1:9" ht="18" customHeight="1" x14ac:dyDescent="0.3">
      <c r="A805" s="11"/>
      <c r="B805" s="11"/>
      <c r="C805" s="11"/>
      <c r="D805" s="1" t="s">
        <v>1618</v>
      </c>
      <c r="E805" s="11" t="s">
        <v>9</v>
      </c>
      <c r="F805" s="12"/>
      <c r="G805" s="12"/>
      <c r="H805" s="2">
        <v>80000</v>
      </c>
      <c r="I805" s="13"/>
    </row>
    <row r="806" spans="1:9" ht="18" customHeight="1" x14ac:dyDescent="0.3">
      <c r="A806" s="11"/>
      <c r="B806" s="11"/>
      <c r="C806" s="11"/>
      <c r="D806" s="1" t="s">
        <v>1619</v>
      </c>
      <c r="E806" s="11" t="s">
        <v>9</v>
      </c>
      <c r="F806" s="12"/>
      <c r="G806" s="12"/>
      <c r="H806" s="2">
        <v>220000</v>
      </c>
      <c r="I806" s="13"/>
    </row>
    <row r="807" spans="1:9" ht="18" customHeight="1" x14ac:dyDescent="0.3">
      <c r="A807" s="11"/>
      <c r="B807" s="11"/>
      <c r="C807" s="11"/>
      <c r="D807" s="1" t="s">
        <v>1620</v>
      </c>
      <c r="E807" s="11" t="s">
        <v>9</v>
      </c>
      <c r="F807" s="12"/>
      <c r="G807" s="12"/>
      <c r="H807" s="2">
        <v>130000</v>
      </c>
      <c r="I807" s="13"/>
    </row>
    <row r="808" spans="1:9" ht="18" customHeight="1" x14ac:dyDescent="0.3">
      <c r="A808" s="11"/>
      <c r="B808" s="11"/>
      <c r="C808" s="11"/>
      <c r="D808" s="1" t="s">
        <v>1621</v>
      </c>
      <c r="E808" s="11" t="s">
        <v>9</v>
      </c>
      <c r="F808" s="12"/>
      <c r="G808" s="12"/>
      <c r="H808" s="2">
        <v>130000</v>
      </c>
      <c r="I808" s="13"/>
    </row>
    <row r="809" spans="1:9" ht="18" customHeight="1" x14ac:dyDescent="0.3">
      <c r="A809" s="11"/>
      <c r="B809" s="11"/>
      <c r="C809" s="11"/>
      <c r="D809" s="1" t="s">
        <v>1622</v>
      </c>
      <c r="E809" s="11" t="s">
        <v>9</v>
      </c>
      <c r="F809" s="12"/>
      <c r="G809" s="12"/>
      <c r="H809" s="2">
        <v>150000</v>
      </c>
      <c r="I809" s="13"/>
    </row>
    <row r="810" spans="1:9" ht="18" customHeight="1" x14ac:dyDescent="0.3">
      <c r="A810" s="11"/>
      <c r="B810" s="11"/>
      <c r="C810" s="11"/>
      <c r="D810" s="1" t="s">
        <v>1623</v>
      </c>
      <c r="E810" s="11" t="s">
        <v>9</v>
      </c>
      <c r="F810" s="12"/>
      <c r="G810" s="12"/>
      <c r="H810" s="2">
        <v>500000</v>
      </c>
      <c r="I810" s="13"/>
    </row>
    <row r="811" spans="1:9" ht="18" customHeight="1" x14ac:dyDescent="0.3">
      <c r="A811" s="11"/>
      <c r="B811" s="11"/>
      <c r="C811" s="11"/>
      <c r="D811" s="1" t="s">
        <v>1624</v>
      </c>
      <c r="E811" s="11" t="s">
        <v>9</v>
      </c>
      <c r="F811" s="12"/>
      <c r="G811" s="12"/>
      <c r="H811" s="2">
        <v>860000</v>
      </c>
      <c r="I811" s="13"/>
    </row>
    <row r="812" spans="1:9" ht="18" customHeight="1" x14ac:dyDescent="0.3">
      <c r="A812" s="11"/>
      <c r="B812" s="11"/>
      <c r="C812" s="11"/>
      <c r="D812" s="1" t="s">
        <v>1625</v>
      </c>
      <c r="E812" s="11" t="s">
        <v>9</v>
      </c>
      <c r="F812" s="12"/>
      <c r="G812" s="12"/>
      <c r="H812" s="2">
        <v>500000</v>
      </c>
      <c r="I812" s="13"/>
    </row>
    <row r="813" spans="1:9" ht="18" customHeight="1" x14ac:dyDescent="0.3">
      <c r="A813" s="11"/>
      <c r="B813" s="11"/>
      <c r="C813" s="11"/>
      <c r="D813" s="1" t="s">
        <v>1626</v>
      </c>
      <c r="E813" s="11" t="s">
        <v>9</v>
      </c>
      <c r="F813" s="12"/>
      <c r="G813" s="12"/>
      <c r="H813" s="2">
        <v>130000</v>
      </c>
      <c r="I813" s="13"/>
    </row>
    <row r="814" spans="1:9" ht="18" customHeight="1" x14ac:dyDescent="0.3">
      <c r="A814" s="11"/>
      <c r="B814" s="11"/>
      <c r="C814" s="11"/>
      <c r="D814" s="1" t="s">
        <v>1627</v>
      </c>
      <c r="E814" s="11" t="s">
        <v>9</v>
      </c>
      <c r="F814" s="12"/>
      <c r="G814" s="12"/>
      <c r="H814" s="2">
        <v>250000</v>
      </c>
      <c r="I814" s="13"/>
    </row>
    <row r="815" spans="1:9" ht="18" customHeight="1" x14ac:dyDescent="0.3">
      <c r="A815" s="11"/>
      <c r="B815" s="11"/>
      <c r="C815" s="11"/>
      <c r="D815" s="1" t="s">
        <v>1628</v>
      </c>
      <c r="E815" s="11" t="s">
        <v>9</v>
      </c>
      <c r="F815" s="12"/>
      <c r="G815" s="12"/>
      <c r="H815" s="2">
        <v>150000</v>
      </c>
      <c r="I815" s="13"/>
    </row>
    <row r="816" spans="1:9" ht="18" customHeight="1" x14ac:dyDescent="0.3">
      <c r="A816" s="11"/>
      <c r="B816" s="11"/>
      <c r="C816" s="11"/>
      <c r="D816" s="1" t="s">
        <v>1629</v>
      </c>
      <c r="E816" s="11" t="s">
        <v>9</v>
      </c>
      <c r="F816" s="12"/>
      <c r="G816" s="12"/>
      <c r="H816" s="2">
        <v>100000</v>
      </c>
      <c r="I816" s="13"/>
    </row>
    <row r="817" spans="1:9" ht="18" customHeight="1" x14ac:dyDescent="0.3">
      <c r="A817" s="11"/>
      <c r="B817" s="11"/>
      <c r="C817" s="11"/>
      <c r="D817" s="1" t="s">
        <v>1630</v>
      </c>
      <c r="E817" s="11" t="s">
        <v>9</v>
      </c>
      <c r="F817" s="12"/>
      <c r="G817" s="12"/>
      <c r="H817" s="2">
        <v>100000</v>
      </c>
      <c r="I817" s="13"/>
    </row>
    <row r="818" spans="1:9" ht="18" customHeight="1" x14ac:dyDescent="0.3">
      <c r="A818" s="11"/>
      <c r="B818" s="11"/>
      <c r="C818" s="11"/>
      <c r="D818" s="1" t="s">
        <v>1631</v>
      </c>
      <c r="E818" s="11" t="s">
        <v>9</v>
      </c>
      <c r="F818" s="12"/>
      <c r="G818" s="12"/>
      <c r="H818" s="2">
        <v>80000</v>
      </c>
      <c r="I818" s="13"/>
    </row>
    <row r="819" spans="1:9" ht="18" customHeight="1" x14ac:dyDescent="0.3">
      <c r="A819" s="11"/>
      <c r="B819" s="11"/>
      <c r="C819" s="11"/>
      <c r="D819" s="1" t="s">
        <v>1632</v>
      </c>
      <c r="E819" s="11" t="s">
        <v>9</v>
      </c>
      <c r="F819" s="12"/>
      <c r="G819" s="12"/>
      <c r="H819" s="2">
        <v>80000</v>
      </c>
      <c r="I819" s="13"/>
    </row>
    <row r="820" spans="1:9" ht="18" customHeight="1" x14ac:dyDescent="0.3">
      <c r="A820" s="11"/>
      <c r="B820" s="11"/>
      <c r="C820" s="11"/>
      <c r="D820" s="1" t="s">
        <v>1633</v>
      </c>
      <c r="E820" s="11" t="s">
        <v>9</v>
      </c>
      <c r="F820" s="12"/>
      <c r="G820" s="12"/>
      <c r="H820" s="2">
        <v>80000</v>
      </c>
      <c r="I820" s="13"/>
    </row>
    <row r="821" spans="1:9" ht="18" customHeight="1" x14ac:dyDescent="0.3">
      <c r="A821" s="11"/>
      <c r="B821" s="11"/>
      <c r="C821" s="11"/>
      <c r="D821" s="1" t="s">
        <v>1634</v>
      </c>
      <c r="E821" s="11" t="s">
        <v>9</v>
      </c>
      <c r="F821" s="12"/>
      <c r="G821" s="12"/>
      <c r="H821" s="2">
        <v>80000</v>
      </c>
      <c r="I821" s="13"/>
    </row>
    <row r="822" spans="1:9" ht="18" customHeight="1" x14ac:dyDescent="0.3">
      <c r="A822" s="11"/>
      <c r="B822" s="11"/>
      <c r="C822" s="11"/>
      <c r="D822" s="1" t="s">
        <v>1635</v>
      </c>
      <c r="E822" s="11" t="s">
        <v>9</v>
      </c>
      <c r="F822" s="12"/>
      <c r="G822" s="12"/>
      <c r="H822" s="2">
        <v>80000</v>
      </c>
      <c r="I822" s="13"/>
    </row>
    <row r="823" spans="1:9" ht="18" customHeight="1" x14ac:dyDescent="0.3">
      <c r="A823" s="11"/>
      <c r="B823" s="11"/>
      <c r="C823" s="11"/>
      <c r="D823" s="1" t="s">
        <v>1636</v>
      </c>
      <c r="E823" s="11" t="s">
        <v>9</v>
      </c>
      <c r="F823" s="12"/>
      <c r="G823" s="12"/>
      <c r="H823" s="2">
        <v>80000</v>
      </c>
      <c r="I823" s="13"/>
    </row>
    <row r="824" spans="1:9" ht="18" customHeight="1" x14ac:dyDescent="0.3">
      <c r="A824" s="11"/>
      <c r="B824" s="11"/>
      <c r="C824" s="11"/>
      <c r="D824" s="1" t="s">
        <v>1637</v>
      </c>
      <c r="E824" s="11" t="s">
        <v>9</v>
      </c>
      <c r="F824" s="12"/>
      <c r="G824" s="12"/>
      <c r="H824" s="2">
        <v>300000</v>
      </c>
      <c r="I824" s="13"/>
    </row>
    <row r="825" spans="1:9" ht="18" customHeight="1" x14ac:dyDescent="0.3">
      <c r="A825" s="11"/>
      <c r="B825" s="11"/>
      <c r="C825" s="11"/>
      <c r="D825" s="1" t="s">
        <v>1638</v>
      </c>
      <c r="E825" s="11" t="s">
        <v>9</v>
      </c>
      <c r="F825" s="12"/>
      <c r="G825" s="12"/>
      <c r="H825" s="2">
        <v>60000</v>
      </c>
      <c r="I825" s="13"/>
    </row>
    <row r="826" spans="1:9" ht="18" customHeight="1" x14ac:dyDescent="0.3">
      <c r="A826" s="11"/>
      <c r="B826" s="11"/>
      <c r="C826" s="11"/>
      <c r="D826" s="1" t="s">
        <v>1639</v>
      </c>
      <c r="E826" s="11" t="s">
        <v>9</v>
      </c>
      <c r="F826" s="12"/>
      <c r="G826" s="12"/>
      <c r="H826" s="2">
        <v>200000</v>
      </c>
      <c r="I826" s="13"/>
    </row>
    <row r="827" spans="1:9" ht="18" customHeight="1" x14ac:dyDescent="0.3">
      <c r="A827" s="11"/>
      <c r="B827" s="11"/>
      <c r="C827" s="11"/>
      <c r="D827" s="1" t="s">
        <v>1640</v>
      </c>
      <c r="E827" s="11" t="s">
        <v>9</v>
      </c>
      <c r="F827" s="12"/>
      <c r="G827" s="12"/>
      <c r="H827" s="2">
        <v>150000</v>
      </c>
      <c r="I827" s="13"/>
    </row>
    <row r="828" spans="1:9" ht="18" customHeight="1" x14ac:dyDescent="0.3">
      <c r="A828" s="11"/>
      <c r="B828" s="11"/>
      <c r="C828" s="11"/>
      <c r="D828" s="1" t="s">
        <v>1641</v>
      </c>
      <c r="E828" s="11" t="s">
        <v>9</v>
      </c>
      <c r="F828" s="12"/>
      <c r="G828" s="12"/>
      <c r="H828" s="2">
        <v>500000</v>
      </c>
      <c r="I828" s="13"/>
    </row>
    <row r="829" spans="1:9" ht="18" customHeight="1" x14ac:dyDescent="0.3">
      <c r="A829" s="11"/>
      <c r="B829" s="11"/>
      <c r="C829" s="11"/>
      <c r="D829" s="1" t="s">
        <v>1642</v>
      </c>
      <c r="E829" s="11" t="s">
        <v>9</v>
      </c>
      <c r="F829" s="12"/>
      <c r="G829" s="12"/>
      <c r="H829" s="2">
        <v>110000</v>
      </c>
      <c r="I829" s="13"/>
    </row>
    <row r="830" spans="1:9" ht="18" customHeight="1" x14ac:dyDescent="0.3">
      <c r="A830" s="11"/>
      <c r="B830" s="11"/>
      <c r="C830" s="11"/>
      <c r="D830" s="1" t="s">
        <v>1643</v>
      </c>
      <c r="E830" s="11" t="s">
        <v>9</v>
      </c>
      <c r="F830" s="12"/>
      <c r="G830" s="12"/>
      <c r="H830" s="2">
        <v>180000</v>
      </c>
      <c r="I830" s="13"/>
    </row>
    <row r="831" spans="1:9" ht="18" customHeight="1" x14ac:dyDescent="0.3">
      <c r="A831" s="11"/>
      <c r="B831" s="11"/>
      <c r="C831" s="11"/>
      <c r="D831" s="1" t="s">
        <v>1644</v>
      </c>
      <c r="E831" s="11" t="s">
        <v>9</v>
      </c>
      <c r="F831" s="12"/>
      <c r="G831" s="12"/>
      <c r="H831" s="2">
        <v>100000</v>
      </c>
      <c r="I831" s="13"/>
    </row>
    <row r="832" spans="1:9" ht="18" customHeight="1" x14ac:dyDescent="0.3">
      <c r="A832" s="11"/>
      <c r="B832" s="11"/>
      <c r="C832" s="11"/>
      <c r="D832" s="1" t="s">
        <v>1645</v>
      </c>
      <c r="E832" s="11" t="s">
        <v>9</v>
      </c>
      <c r="F832" s="12"/>
      <c r="G832" s="12"/>
      <c r="H832" s="2">
        <v>60000</v>
      </c>
      <c r="I832" s="13"/>
    </row>
    <row r="833" spans="1:9" ht="18" customHeight="1" x14ac:dyDescent="0.3">
      <c r="A833" s="11"/>
      <c r="B833" s="11"/>
      <c r="C833" s="11"/>
      <c r="D833" s="1" t="s">
        <v>1646</v>
      </c>
      <c r="E833" s="11" t="s">
        <v>9</v>
      </c>
      <c r="F833" s="12"/>
      <c r="G833" s="12"/>
      <c r="H833" s="2">
        <v>130000</v>
      </c>
      <c r="I833" s="13"/>
    </row>
    <row r="834" spans="1:9" ht="18" customHeight="1" x14ac:dyDescent="0.3">
      <c r="A834" s="11"/>
      <c r="B834" s="11"/>
      <c r="C834" s="11"/>
      <c r="D834" s="1" t="s">
        <v>1647</v>
      </c>
      <c r="E834" s="11" t="s">
        <v>9</v>
      </c>
      <c r="F834" s="12"/>
      <c r="G834" s="12"/>
      <c r="H834" s="2">
        <v>250000</v>
      </c>
      <c r="I834" s="13"/>
    </row>
    <row r="835" spans="1:9" ht="18" customHeight="1" x14ac:dyDescent="0.3">
      <c r="A835" s="11"/>
      <c r="B835" s="11"/>
      <c r="C835" s="11"/>
      <c r="D835" s="1" t="s">
        <v>1648</v>
      </c>
      <c r="E835" s="11" t="s">
        <v>9</v>
      </c>
      <c r="F835" s="12"/>
      <c r="G835" s="12"/>
      <c r="H835" s="2">
        <v>190000</v>
      </c>
      <c r="I835" s="13"/>
    </row>
    <row r="836" spans="1:9" ht="18" customHeight="1" x14ac:dyDescent="0.3">
      <c r="A836" s="11"/>
      <c r="B836" s="11"/>
      <c r="C836" s="11"/>
      <c r="D836" s="1" t="s">
        <v>1649</v>
      </c>
      <c r="E836" s="11" t="s">
        <v>9</v>
      </c>
      <c r="F836" s="12"/>
      <c r="G836" s="12"/>
      <c r="H836" s="2">
        <v>100000</v>
      </c>
      <c r="I836" s="13"/>
    </row>
    <row r="837" spans="1:9" ht="18" customHeight="1" x14ac:dyDescent="0.3">
      <c r="A837" s="11"/>
      <c r="B837" s="11"/>
      <c r="C837" s="11"/>
      <c r="D837" s="1" t="s">
        <v>1650</v>
      </c>
      <c r="E837" s="11" t="s">
        <v>9</v>
      </c>
      <c r="F837" s="12"/>
      <c r="G837" s="12"/>
      <c r="H837" s="2">
        <v>130000</v>
      </c>
      <c r="I837" s="13"/>
    </row>
    <row r="838" spans="1:9" ht="18" customHeight="1" x14ac:dyDescent="0.3">
      <c r="A838" s="11"/>
      <c r="B838" s="11"/>
      <c r="C838" s="11"/>
      <c r="D838" s="1" t="s">
        <v>1651</v>
      </c>
      <c r="E838" s="11" t="s">
        <v>9</v>
      </c>
      <c r="F838" s="12"/>
      <c r="G838" s="12"/>
      <c r="H838" s="2">
        <v>220000</v>
      </c>
      <c r="I838" s="13"/>
    </row>
    <row r="839" spans="1:9" ht="18" customHeight="1" x14ac:dyDescent="0.3">
      <c r="A839" s="11"/>
      <c r="B839" s="11"/>
      <c r="C839" s="11"/>
      <c r="D839" s="1" t="s">
        <v>1652</v>
      </c>
      <c r="E839" s="11" t="s">
        <v>9</v>
      </c>
      <c r="F839" s="12"/>
      <c r="G839" s="12"/>
      <c r="H839" s="2">
        <v>80000</v>
      </c>
      <c r="I839" s="13"/>
    </row>
    <row r="840" spans="1:9" ht="18" customHeight="1" x14ac:dyDescent="0.3">
      <c r="A840" s="11"/>
      <c r="B840" s="11"/>
      <c r="C840" s="11"/>
      <c r="D840" s="1" t="s">
        <v>1653</v>
      </c>
      <c r="E840" s="11" t="s">
        <v>9</v>
      </c>
      <c r="F840" s="12"/>
      <c r="G840" s="12"/>
      <c r="H840" s="2">
        <v>130000</v>
      </c>
      <c r="I840" s="13"/>
    </row>
    <row r="841" spans="1:9" ht="18" customHeight="1" x14ac:dyDescent="0.3">
      <c r="A841" s="11"/>
      <c r="B841" s="11"/>
      <c r="C841" s="11"/>
      <c r="D841" s="1" t="s">
        <v>1654</v>
      </c>
      <c r="E841" s="11" t="s">
        <v>9</v>
      </c>
      <c r="F841" s="12"/>
      <c r="G841" s="12"/>
      <c r="H841" s="2">
        <v>400000</v>
      </c>
      <c r="I841" s="13"/>
    </row>
    <row r="842" spans="1:9" ht="18" customHeight="1" x14ac:dyDescent="0.3">
      <c r="A842" s="11"/>
      <c r="B842" s="11"/>
      <c r="C842" s="11"/>
      <c r="D842" s="1" t="s">
        <v>1655</v>
      </c>
      <c r="E842" s="11" t="s">
        <v>9</v>
      </c>
      <c r="F842" s="12"/>
      <c r="G842" s="12"/>
      <c r="H842" s="2">
        <v>100000</v>
      </c>
      <c r="I842" s="13"/>
    </row>
    <row r="843" spans="1:9" ht="18" customHeight="1" x14ac:dyDescent="0.3">
      <c r="A843" s="11"/>
      <c r="B843" s="11"/>
      <c r="C843" s="11"/>
      <c r="D843" s="1" t="s">
        <v>1656</v>
      </c>
      <c r="E843" s="11" t="s">
        <v>9</v>
      </c>
      <c r="F843" s="12"/>
      <c r="G843" s="12"/>
      <c r="H843" s="2">
        <v>550000</v>
      </c>
      <c r="I843" s="13"/>
    </row>
    <row r="844" spans="1:9" ht="18" customHeight="1" x14ac:dyDescent="0.3">
      <c r="A844" s="11"/>
      <c r="B844" s="11"/>
      <c r="C844" s="11"/>
      <c r="D844" s="1" t="s">
        <v>1657</v>
      </c>
      <c r="E844" s="11" t="s">
        <v>9</v>
      </c>
      <c r="F844" s="12"/>
      <c r="G844" s="12"/>
      <c r="H844" s="2">
        <v>110000</v>
      </c>
      <c r="I844" s="13"/>
    </row>
    <row r="845" spans="1:9" ht="18" customHeight="1" x14ac:dyDescent="0.3">
      <c r="A845" s="11"/>
      <c r="B845" s="11"/>
      <c r="C845" s="11"/>
      <c r="D845" s="1" t="s">
        <v>1658</v>
      </c>
      <c r="E845" s="11" t="s">
        <v>9</v>
      </c>
      <c r="F845" s="12"/>
      <c r="G845" s="12"/>
      <c r="H845" s="2">
        <v>220000</v>
      </c>
      <c r="I845" s="13"/>
    </row>
    <row r="846" spans="1:9" ht="18" customHeight="1" x14ac:dyDescent="0.3">
      <c r="A846" s="11"/>
      <c r="B846" s="11"/>
      <c r="C846" s="11"/>
      <c r="D846" s="1" t="s">
        <v>1659</v>
      </c>
      <c r="E846" s="11" t="s">
        <v>9</v>
      </c>
      <c r="F846" s="12"/>
      <c r="G846" s="12"/>
      <c r="H846" s="2">
        <v>400000</v>
      </c>
      <c r="I846" s="13"/>
    </row>
    <row r="847" spans="1:9" ht="18" customHeight="1" x14ac:dyDescent="0.3">
      <c r="A847" s="11"/>
      <c r="B847" s="11"/>
      <c r="C847" s="11"/>
      <c r="D847" s="1" t="s">
        <v>1660</v>
      </c>
      <c r="E847" s="11" t="s">
        <v>9</v>
      </c>
      <c r="F847" s="12"/>
      <c r="G847" s="12"/>
      <c r="H847" s="2">
        <v>140000</v>
      </c>
      <c r="I847" s="13"/>
    </row>
    <row r="848" spans="1:9" ht="18" customHeight="1" x14ac:dyDescent="0.3">
      <c r="A848" s="11"/>
      <c r="B848" s="11"/>
      <c r="C848" s="11"/>
      <c r="D848" s="1" t="s">
        <v>1661</v>
      </c>
      <c r="E848" s="11" t="s">
        <v>9</v>
      </c>
      <c r="F848" s="12"/>
      <c r="G848" s="12"/>
      <c r="H848" s="2">
        <v>60000</v>
      </c>
      <c r="I848" s="13"/>
    </row>
    <row r="849" spans="1:9" ht="18" customHeight="1" x14ac:dyDescent="0.3">
      <c r="A849" s="8" t="s">
        <v>1199</v>
      </c>
      <c r="B849" s="9" t="s">
        <v>1200</v>
      </c>
      <c r="C849" s="9"/>
      <c r="D849" s="9"/>
      <c r="E849" s="9"/>
      <c r="F849" s="9"/>
      <c r="G849" s="9"/>
      <c r="H849" s="9"/>
      <c r="I849" s="10"/>
    </row>
    <row r="850" spans="1:9" ht="18" customHeight="1" x14ac:dyDescent="0.3">
      <c r="A850" s="11" t="s">
        <v>1201</v>
      </c>
      <c r="B850" s="11"/>
      <c r="C850" s="11" t="s">
        <v>1202</v>
      </c>
      <c r="D850" s="11" t="s">
        <v>1203</v>
      </c>
      <c r="E850" s="11" t="s">
        <v>9</v>
      </c>
      <c r="F850" s="12">
        <v>27400</v>
      </c>
      <c r="G850" s="12"/>
      <c r="H850" s="12">
        <v>50000</v>
      </c>
      <c r="I850" s="13"/>
    </row>
    <row r="851" spans="1:9" ht="18" customHeight="1" x14ac:dyDescent="0.3">
      <c r="A851" s="11" t="s">
        <v>1204</v>
      </c>
      <c r="B851" s="11"/>
      <c r="C851" s="11" t="s">
        <v>1205</v>
      </c>
      <c r="D851" s="11" t="s">
        <v>1206</v>
      </c>
      <c r="E851" s="11" t="s">
        <v>9</v>
      </c>
      <c r="F851" s="12">
        <v>41700</v>
      </c>
      <c r="G851" s="12"/>
      <c r="H851" s="12">
        <v>80000</v>
      </c>
      <c r="I851" s="13"/>
    </row>
    <row r="852" spans="1:9" ht="18" customHeight="1" x14ac:dyDescent="0.3">
      <c r="A852" s="11"/>
      <c r="B852" s="11"/>
      <c r="C852" s="11"/>
      <c r="D852" s="1" t="s">
        <v>1662</v>
      </c>
      <c r="E852" s="11" t="s">
        <v>9</v>
      </c>
      <c r="F852" s="12"/>
      <c r="G852" s="12"/>
      <c r="H852" s="12">
        <v>200000</v>
      </c>
      <c r="I852" s="13"/>
    </row>
    <row r="853" spans="1:9" ht="18" customHeight="1" x14ac:dyDescent="0.3">
      <c r="A853" s="8" t="s">
        <v>1207</v>
      </c>
      <c r="B853" s="9" t="s">
        <v>1208</v>
      </c>
      <c r="C853" s="9"/>
      <c r="D853" s="9"/>
      <c r="E853" s="9"/>
      <c r="F853" s="9"/>
      <c r="G853" s="9"/>
      <c r="H853" s="9"/>
      <c r="I853" s="10"/>
    </row>
    <row r="854" spans="1:9" ht="18" customHeight="1" x14ac:dyDescent="0.3">
      <c r="A854" s="11" t="s">
        <v>1232</v>
      </c>
      <c r="B854" s="11"/>
      <c r="C854" s="11" t="s">
        <v>1233</v>
      </c>
      <c r="D854" s="11" t="s">
        <v>1234</v>
      </c>
      <c r="E854" s="11" t="s">
        <v>9</v>
      </c>
      <c r="F854" s="12">
        <v>30500</v>
      </c>
      <c r="G854" s="12"/>
      <c r="H854" s="12">
        <v>30000</v>
      </c>
      <c r="I854" s="13"/>
    </row>
    <row r="855" spans="1:9" ht="18" customHeight="1" x14ac:dyDescent="0.3">
      <c r="A855" s="11" t="s">
        <v>1226</v>
      </c>
      <c r="B855" s="11"/>
      <c r="C855" s="11" t="s">
        <v>1227</v>
      </c>
      <c r="D855" s="11" t="s">
        <v>1228</v>
      </c>
      <c r="E855" s="11" t="s">
        <v>1229</v>
      </c>
      <c r="F855" s="12">
        <v>30500</v>
      </c>
      <c r="G855" s="12"/>
      <c r="H855" s="12">
        <v>50000</v>
      </c>
      <c r="I855" s="13"/>
    </row>
    <row r="856" spans="1:9" ht="18" customHeight="1" x14ac:dyDescent="0.3">
      <c r="A856" s="11" t="s">
        <v>1235</v>
      </c>
      <c r="B856" s="11"/>
      <c r="C856" s="11" t="s">
        <v>1215</v>
      </c>
      <c r="D856" s="11" t="s">
        <v>1216</v>
      </c>
      <c r="E856" s="11" t="s">
        <v>9</v>
      </c>
      <c r="F856" s="12">
        <v>30500</v>
      </c>
      <c r="G856" s="12"/>
      <c r="H856" s="12">
        <v>30000</v>
      </c>
      <c r="I856" s="13"/>
    </row>
    <row r="857" spans="1:9" ht="18" customHeight="1" x14ac:dyDescent="0.3">
      <c r="A857" s="11" t="s">
        <v>1212</v>
      </c>
      <c r="B857" s="11"/>
      <c r="C857" s="11" t="s">
        <v>1213</v>
      </c>
      <c r="D857" s="11" t="s">
        <v>1214</v>
      </c>
      <c r="E857" s="11" t="s">
        <v>9</v>
      </c>
      <c r="F857" s="12">
        <v>30500</v>
      </c>
      <c r="G857" s="12"/>
      <c r="H857" s="12">
        <v>30000</v>
      </c>
      <c r="I857" s="13"/>
    </row>
    <row r="858" spans="1:9" ht="18" customHeight="1" x14ac:dyDescent="0.3">
      <c r="A858" s="11" t="s">
        <v>1209</v>
      </c>
      <c r="B858" s="11"/>
      <c r="C858" s="11" t="s">
        <v>1210</v>
      </c>
      <c r="D858" s="11" t="s">
        <v>1211</v>
      </c>
      <c r="E858" s="11" t="s">
        <v>9</v>
      </c>
      <c r="F858" s="12">
        <v>30500</v>
      </c>
      <c r="G858" s="12"/>
      <c r="H858" s="12">
        <v>30000</v>
      </c>
      <c r="I858" s="13"/>
    </row>
    <row r="859" spans="1:9" ht="18" customHeight="1" x14ac:dyDescent="0.3">
      <c r="A859" s="11" t="s">
        <v>1217</v>
      </c>
      <c r="B859" s="11"/>
      <c r="C859" s="11" t="s">
        <v>1218</v>
      </c>
      <c r="D859" s="11" t="s">
        <v>1219</v>
      </c>
      <c r="E859" s="11" t="s">
        <v>9</v>
      </c>
      <c r="F859" s="12">
        <v>30500</v>
      </c>
      <c r="G859" s="12"/>
      <c r="H859" s="12">
        <v>40000</v>
      </c>
      <c r="I859" s="13"/>
    </row>
    <row r="860" spans="1:9" ht="18" customHeight="1" x14ac:dyDescent="0.3">
      <c r="A860" s="11" t="s">
        <v>1236</v>
      </c>
      <c r="B860" s="11"/>
      <c r="C860" s="11" t="s">
        <v>1237</v>
      </c>
      <c r="D860" s="11" t="s">
        <v>1238</v>
      </c>
      <c r="E860" s="11" t="s">
        <v>9</v>
      </c>
      <c r="F860" s="12">
        <v>30500</v>
      </c>
      <c r="G860" s="12"/>
      <c r="H860" s="12">
        <v>30000</v>
      </c>
      <c r="I860" s="13"/>
    </row>
    <row r="861" spans="1:9" ht="18" customHeight="1" x14ac:dyDescent="0.3">
      <c r="A861" s="11" t="s">
        <v>1223</v>
      </c>
      <c r="B861" s="11"/>
      <c r="C861" s="11" t="s">
        <v>1224</v>
      </c>
      <c r="D861" s="11" t="s">
        <v>1225</v>
      </c>
      <c r="E861" s="11" t="s">
        <v>9</v>
      </c>
      <c r="F861" s="12">
        <v>30500</v>
      </c>
      <c r="G861" s="12"/>
      <c r="H861" s="12">
        <v>30000</v>
      </c>
      <c r="I861" s="13"/>
    </row>
    <row r="862" spans="1:9" ht="18" customHeight="1" x14ac:dyDescent="0.3">
      <c r="A862" s="11" t="s">
        <v>1220</v>
      </c>
      <c r="B862" s="11"/>
      <c r="C862" s="11" t="s">
        <v>1221</v>
      </c>
      <c r="D862" s="11" t="s">
        <v>1222</v>
      </c>
      <c r="E862" s="11" t="s">
        <v>9</v>
      </c>
      <c r="F862" s="12">
        <v>30500</v>
      </c>
      <c r="G862" s="12"/>
      <c r="H862" s="12">
        <v>50000</v>
      </c>
      <c r="I862" s="13"/>
    </row>
    <row r="863" spans="1:9" ht="18" customHeight="1" x14ac:dyDescent="0.3">
      <c r="A863" s="11" t="s">
        <v>1230</v>
      </c>
      <c r="B863" s="11"/>
      <c r="C863" s="11" t="s">
        <v>1221</v>
      </c>
      <c r="D863" s="11" t="s">
        <v>1231</v>
      </c>
      <c r="E863" s="11" t="s">
        <v>9</v>
      </c>
      <c r="F863" s="12">
        <v>9300</v>
      </c>
      <c r="G863" s="12"/>
      <c r="H863" s="12">
        <v>20000</v>
      </c>
      <c r="I863" s="13"/>
    </row>
    <row r="864" spans="1:9" ht="18" customHeight="1" x14ac:dyDescent="0.3">
      <c r="A864" s="11"/>
      <c r="B864" s="11"/>
      <c r="C864" s="11"/>
      <c r="D864" s="1" t="s">
        <v>1668</v>
      </c>
      <c r="E864" s="11" t="s">
        <v>9</v>
      </c>
      <c r="F864" s="12">
        <v>104000</v>
      </c>
      <c r="G864" s="12"/>
      <c r="H864" s="12">
        <v>150000</v>
      </c>
      <c r="I864" s="13"/>
    </row>
    <row r="865" spans="1:9" ht="18" customHeight="1" x14ac:dyDescent="0.3">
      <c r="A865" s="11"/>
      <c r="B865" s="11"/>
      <c r="C865" s="11"/>
      <c r="D865" s="1" t="s">
        <v>1663</v>
      </c>
      <c r="E865" s="11" t="s">
        <v>9</v>
      </c>
      <c r="F865" s="12"/>
      <c r="G865" s="12"/>
      <c r="H865" s="2">
        <v>150000</v>
      </c>
      <c r="I865" s="13"/>
    </row>
    <row r="866" spans="1:9" ht="18" customHeight="1" x14ac:dyDescent="0.3">
      <c r="A866" s="11"/>
      <c r="B866" s="11"/>
      <c r="C866" s="11"/>
      <c r="D866" s="1" t="s">
        <v>1664</v>
      </c>
      <c r="E866" s="11" t="s">
        <v>9</v>
      </c>
      <c r="F866" s="12"/>
      <c r="G866" s="12"/>
      <c r="H866" s="2">
        <v>50000</v>
      </c>
      <c r="I866" s="13"/>
    </row>
    <row r="867" spans="1:9" ht="18" customHeight="1" x14ac:dyDescent="0.3">
      <c r="A867" s="11"/>
      <c r="B867" s="11"/>
      <c r="C867" s="11"/>
      <c r="D867" s="1" t="s">
        <v>1665</v>
      </c>
      <c r="E867" s="11" t="s">
        <v>9</v>
      </c>
      <c r="F867" s="12"/>
      <c r="G867" s="12"/>
      <c r="H867" s="2">
        <v>50000</v>
      </c>
      <c r="I867" s="13"/>
    </row>
    <row r="868" spans="1:9" ht="18" customHeight="1" x14ac:dyDescent="0.3">
      <c r="A868" s="11"/>
      <c r="B868" s="11"/>
      <c r="C868" s="11"/>
      <c r="D868" s="1" t="s">
        <v>1666</v>
      </c>
      <c r="E868" s="11" t="s">
        <v>9</v>
      </c>
      <c r="F868" s="12"/>
      <c r="G868" s="12"/>
      <c r="H868" s="2">
        <v>50000</v>
      </c>
      <c r="I868" s="13"/>
    </row>
    <row r="869" spans="1:9" ht="18" customHeight="1" x14ac:dyDescent="0.3">
      <c r="A869" s="11"/>
      <c r="B869" s="11"/>
      <c r="C869" s="11"/>
      <c r="D869" s="1" t="s">
        <v>1667</v>
      </c>
      <c r="E869" s="11" t="s">
        <v>9</v>
      </c>
      <c r="F869" s="12"/>
      <c r="G869" s="12"/>
      <c r="H869" s="2">
        <v>50000</v>
      </c>
      <c r="I869" s="13"/>
    </row>
    <row r="870" spans="1:9" ht="18" customHeight="1" x14ac:dyDescent="0.3">
      <c r="A870" s="11"/>
      <c r="B870" s="11"/>
      <c r="C870" s="11"/>
      <c r="D870" s="1" t="s">
        <v>1669</v>
      </c>
      <c r="E870" s="11" t="s">
        <v>9</v>
      </c>
      <c r="F870" s="12"/>
      <c r="G870" s="12"/>
      <c r="H870" s="2">
        <v>260000</v>
      </c>
      <c r="I870" s="13"/>
    </row>
    <row r="871" spans="1:9" ht="18" customHeight="1" x14ac:dyDescent="0.3">
      <c r="A871" s="11"/>
      <c r="B871" s="11"/>
      <c r="C871" s="11"/>
      <c r="D871" s="1" t="s">
        <v>1670</v>
      </c>
      <c r="E871" s="11" t="s">
        <v>9</v>
      </c>
      <c r="F871" s="12"/>
      <c r="G871" s="12"/>
      <c r="H871" s="2">
        <v>100000</v>
      </c>
      <c r="I871" s="13"/>
    </row>
    <row r="872" spans="1:9" ht="18" customHeight="1" x14ac:dyDescent="0.3">
      <c r="A872" s="8" t="s">
        <v>1757</v>
      </c>
      <c r="B872" s="4" t="s">
        <v>1671</v>
      </c>
      <c r="C872" s="11"/>
      <c r="D872" s="1"/>
      <c r="E872" s="11"/>
      <c r="F872" s="12"/>
      <c r="G872" s="12"/>
      <c r="H872" s="2"/>
      <c r="I872" s="13"/>
    </row>
    <row r="873" spans="1:9" ht="18" customHeight="1" x14ac:dyDescent="0.3">
      <c r="A873" s="11"/>
      <c r="B873" s="4"/>
      <c r="C873" s="11"/>
      <c r="D873" s="1" t="s">
        <v>1672</v>
      </c>
      <c r="E873" s="11" t="s">
        <v>9</v>
      </c>
      <c r="F873" s="12"/>
      <c r="G873" s="12"/>
      <c r="H873" s="2">
        <v>100000</v>
      </c>
      <c r="I873" s="13"/>
    </row>
    <row r="874" spans="1:9" ht="18" customHeight="1" x14ac:dyDescent="0.3">
      <c r="A874" s="11"/>
      <c r="B874" s="4"/>
      <c r="C874" s="11"/>
      <c r="D874" s="1" t="s">
        <v>1754</v>
      </c>
      <c r="E874" s="11" t="s">
        <v>9</v>
      </c>
      <c r="F874" s="12"/>
      <c r="G874" s="12"/>
      <c r="H874" s="2">
        <v>1000000</v>
      </c>
      <c r="I874" s="13"/>
    </row>
    <row r="875" spans="1:9" ht="18" customHeight="1" x14ac:dyDescent="0.3">
      <c r="A875" s="11"/>
      <c r="B875" s="4"/>
      <c r="C875" s="11"/>
      <c r="D875" s="1" t="s">
        <v>1673</v>
      </c>
      <c r="E875" s="11" t="s">
        <v>9</v>
      </c>
      <c r="F875" s="12"/>
      <c r="G875" s="12"/>
      <c r="H875" s="2">
        <v>1200000</v>
      </c>
      <c r="I875" s="13"/>
    </row>
    <row r="876" spans="1:9" ht="18" customHeight="1" x14ac:dyDescent="0.3">
      <c r="A876" s="11"/>
      <c r="B876" s="4"/>
      <c r="C876" s="11"/>
      <c r="D876" s="1" t="s">
        <v>1674</v>
      </c>
      <c r="E876" s="11" t="s">
        <v>9</v>
      </c>
      <c r="F876" s="12"/>
      <c r="G876" s="12"/>
      <c r="H876" s="2">
        <v>200000</v>
      </c>
      <c r="I876" s="13"/>
    </row>
    <row r="877" spans="1:9" ht="18" customHeight="1" x14ac:dyDescent="0.3">
      <c r="A877" s="11"/>
      <c r="B877" s="4"/>
      <c r="C877" s="11"/>
      <c r="D877" s="1" t="s">
        <v>1675</v>
      </c>
      <c r="E877" s="11" t="s">
        <v>9</v>
      </c>
      <c r="F877" s="12"/>
      <c r="G877" s="12"/>
      <c r="H877" s="2">
        <v>100000</v>
      </c>
      <c r="I877" s="13"/>
    </row>
    <row r="878" spans="1:9" ht="18" customHeight="1" x14ac:dyDescent="0.3">
      <c r="A878" s="11"/>
      <c r="B878" s="4"/>
      <c r="C878" s="11"/>
      <c r="D878" s="1" t="s">
        <v>1676</v>
      </c>
      <c r="E878" s="11" t="s">
        <v>9</v>
      </c>
      <c r="F878" s="12"/>
      <c r="G878" s="12"/>
      <c r="H878" s="2">
        <v>200000</v>
      </c>
      <c r="I878" s="13"/>
    </row>
    <row r="879" spans="1:9" ht="18" customHeight="1" x14ac:dyDescent="0.3">
      <c r="A879" s="11"/>
      <c r="B879" s="4"/>
      <c r="C879" s="11"/>
      <c r="D879" s="1" t="s">
        <v>1677</v>
      </c>
      <c r="E879" s="11" t="s">
        <v>9</v>
      </c>
      <c r="F879" s="12"/>
      <c r="G879" s="12"/>
      <c r="H879" s="2">
        <v>50000</v>
      </c>
      <c r="I879" s="13"/>
    </row>
    <row r="880" spans="1:9" ht="18" customHeight="1" x14ac:dyDescent="0.3">
      <c r="A880" s="11"/>
      <c r="B880" s="4"/>
      <c r="C880" s="11"/>
      <c r="D880" s="1" t="s">
        <v>1678</v>
      </c>
      <c r="E880" s="11" t="s">
        <v>9</v>
      </c>
      <c r="F880" s="12"/>
      <c r="G880" s="12"/>
      <c r="H880" s="2">
        <v>50000</v>
      </c>
      <c r="I880" s="13"/>
    </row>
    <row r="881" spans="1:9" ht="18" customHeight="1" x14ac:dyDescent="0.3">
      <c r="A881" s="11"/>
      <c r="B881" s="4"/>
      <c r="C881" s="11"/>
      <c r="D881" s="1" t="s">
        <v>1679</v>
      </c>
      <c r="E881" s="11" t="s">
        <v>9</v>
      </c>
      <c r="F881" s="12"/>
      <c r="G881" s="12"/>
      <c r="H881" s="2">
        <v>1500000</v>
      </c>
      <c r="I881" s="13"/>
    </row>
    <row r="882" spans="1:9" ht="18" customHeight="1" x14ac:dyDescent="0.3">
      <c r="A882" s="11"/>
      <c r="B882" s="4"/>
      <c r="C882" s="11"/>
      <c r="D882" s="1" t="s">
        <v>1680</v>
      </c>
      <c r="E882" s="11" t="s">
        <v>9</v>
      </c>
      <c r="F882" s="12"/>
      <c r="G882" s="12"/>
      <c r="H882" s="2">
        <v>100000</v>
      </c>
      <c r="I882" s="13"/>
    </row>
    <row r="883" spans="1:9" ht="18" customHeight="1" x14ac:dyDescent="0.3">
      <c r="A883" s="11"/>
      <c r="B883" s="4"/>
      <c r="C883" s="11"/>
      <c r="D883" s="1" t="s">
        <v>1681</v>
      </c>
      <c r="E883" s="11" t="s">
        <v>9</v>
      </c>
      <c r="F883" s="12"/>
      <c r="G883" s="12"/>
      <c r="H883" s="2">
        <v>50000</v>
      </c>
      <c r="I883" s="13"/>
    </row>
    <row r="884" spans="1:9" ht="18" customHeight="1" x14ac:dyDescent="0.3">
      <c r="A884" s="11"/>
      <c r="B884" s="4"/>
      <c r="C884" s="11"/>
      <c r="D884" s="1" t="s">
        <v>1682</v>
      </c>
      <c r="E884" s="11" t="s">
        <v>9</v>
      </c>
      <c r="F884" s="12"/>
      <c r="G884" s="12"/>
      <c r="H884" s="2">
        <v>150000</v>
      </c>
      <c r="I884" s="13"/>
    </row>
    <row r="885" spans="1:9" ht="18" customHeight="1" x14ac:dyDescent="0.3">
      <c r="A885" s="11"/>
      <c r="B885" s="4"/>
      <c r="C885" s="11"/>
      <c r="D885" s="1" t="s">
        <v>1683</v>
      </c>
      <c r="E885" s="11" t="s">
        <v>9</v>
      </c>
      <c r="F885" s="12"/>
      <c r="G885" s="12"/>
      <c r="H885" s="2">
        <v>50000</v>
      </c>
      <c r="I885" s="13"/>
    </row>
    <row r="886" spans="1:9" ht="18" customHeight="1" x14ac:dyDescent="0.3">
      <c r="A886" s="11"/>
      <c r="B886" s="4"/>
      <c r="C886" s="11"/>
      <c r="D886" s="1" t="s">
        <v>1684</v>
      </c>
      <c r="E886" s="11" t="s">
        <v>9</v>
      </c>
      <c r="F886" s="12"/>
      <c r="G886" s="12"/>
      <c r="H886" s="2">
        <v>100000</v>
      </c>
      <c r="I886" s="13"/>
    </row>
    <row r="887" spans="1:9" ht="18" customHeight="1" x14ac:dyDescent="0.3">
      <c r="A887" s="11"/>
      <c r="B887" s="4"/>
      <c r="C887" s="11"/>
      <c r="D887" s="1" t="s">
        <v>1685</v>
      </c>
      <c r="E887" s="11" t="s">
        <v>9</v>
      </c>
      <c r="F887" s="12"/>
      <c r="G887" s="12"/>
      <c r="H887" s="2">
        <v>300000</v>
      </c>
      <c r="I887" s="13"/>
    </row>
    <row r="888" spans="1:9" ht="18" customHeight="1" x14ac:dyDescent="0.3">
      <c r="A888" s="11"/>
      <c r="B888" s="4"/>
      <c r="C888" s="11"/>
      <c r="D888" s="1" t="s">
        <v>1511</v>
      </c>
      <c r="E888" s="11" t="s">
        <v>9</v>
      </c>
      <c r="F888" s="12"/>
      <c r="G888" s="12"/>
      <c r="H888" s="2">
        <v>100000</v>
      </c>
      <c r="I888" s="13"/>
    </row>
    <row r="889" spans="1:9" ht="18" customHeight="1" x14ac:dyDescent="0.3">
      <c r="A889" s="11"/>
      <c r="B889" s="4"/>
      <c r="C889" s="11"/>
      <c r="D889" s="1" t="s">
        <v>1686</v>
      </c>
      <c r="E889" s="11" t="s">
        <v>9</v>
      </c>
      <c r="F889" s="12"/>
      <c r="G889" s="12"/>
      <c r="H889" s="2">
        <v>300000</v>
      </c>
      <c r="I889" s="13"/>
    </row>
    <row r="890" spans="1:9" ht="18" customHeight="1" x14ac:dyDescent="0.3">
      <c r="A890" s="11"/>
      <c r="B890" s="4"/>
      <c r="C890" s="11"/>
      <c r="D890" s="1" t="s">
        <v>1687</v>
      </c>
      <c r="E890" s="11" t="s">
        <v>9</v>
      </c>
      <c r="F890" s="12"/>
      <c r="G890" s="12"/>
      <c r="H890" s="2">
        <v>1000000</v>
      </c>
      <c r="I890" s="13"/>
    </row>
    <row r="891" spans="1:9" ht="18" customHeight="1" x14ac:dyDescent="0.3">
      <c r="A891" s="11"/>
      <c r="B891" s="4"/>
      <c r="C891" s="11"/>
      <c r="D891" s="1" t="s">
        <v>1688</v>
      </c>
      <c r="E891" s="11" t="s">
        <v>9</v>
      </c>
      <c r="F891" s="12"/>
      <c r="G891" s="12"/>
      <c r="H891" s="2">
        <v>1200000</v>
      </c>
      <c r="I891" s="13"/>
    </row>
    <row r="892" spans="1:9" ht="18" customHeight="1" x14ac:dyDescent="0.3">
      <c r="A892" s="11"/>
      <c r="B892" s="4"/>
      <c r="C892" s="11"/>
      <c r="D892" s="1" t="s">
        <v>1689</v>
      </c>
      <c r="E892" s="11" t="s">
        <v>9</v>
      </c>
      <c r="F892" s="12"/>
      <c r="G892" s="12"/>
      <c r="H892" s="2">
        <v>1648000</v>
      </c>
      <c r="I892" s="13"/>
    </row>
    <row r="893" spans="1:9" ht="18" customHeight="1" x14ac:dyDescent="0.3">
      <c r="A893" s="11"/>
      <c r="B893" s="4"/>
      <c r="C893" s="11"/>
      <c r="D893" s="1" t="s">
        <v>1690</v>
      </c>
      <c r="E893" s="11" t="s">
        <v>9</v>
      </c>
      <c r="F893" s="12"/>
      <c r="G893" s="12"/>
      <c r="H893" s="2">
        <v>1200000</v>
      </c>
      <c r="I893" s="13"/>
    </row>
    <row r="894" spans="1:9" ht="18" customHeight="1" x14ac:dyDescent="0.3">
      <c r="A894" s="11"/>
      <c r="B894" s="4"/>
      <c r="C894" s="11"/>
      <c r="D894" s="1" t="s">
        <v>1691</v>
      </c>
      <c r="E894" s="11" t="s">
        <v>9</v>
      </c>
      <c r="F894" s="12"/>
      <c r="G894" s="12"/>
      <c r="H894" s="2">
        <v>200000</v>
      </c>
      <c r="I894" s="13"/>
    </row>
    <row r="895" spans="1:9" ht="18" customHeight="1" x14ac:dyDescent="0.3">
      <c r="A895" s="11"/>
      <c r="B895" s="4"/>
      <c r="C895" s="11"/>
      <c r="D895" s="1" t="s">
        <v>1692</v>
      </c>
      <c r="E895" s="11" t="s">
        <v>9</v>
      </c>
      <c r="F895" s="12"/>
      <c r="G895" s="12"/>
      <c r="H895" s="2">
        <v>500000</v>
      </c>
      <c r="I895" s="13"/>
    </row>
    <row r="896" spans="1:9" ht="18" customHeight="1" x14ac:dyDescent="0.3">
      <c r="A896" s="11"/>
      <c r="B896" s="4"/>
      <c r="C896" s="11"/>
      <c r="D896" s="1" t="s">
        <v>1693</v>
      </c>
      <c r="E896" s="11" t="s">
        <v>9</v>
      </c>
      <c r="F896" s="12"/>
      <c r="G896" s="12"/>
      <c r="H896" s="2">
        <v>200000</v>
      </c>
      <c r="I896" s="13"/>
    </row>
    <row r="897" spans="1:9" ht="18" customHeight="1" x14ac:dyDescent="0.3">
      <c r="A897" s="11"/>
      <c r="B897" s="4"/>
      <c r="C897" s="11"/>
      <c r="D897" s="1" t="s">
        <v>1694</v>
      </c>
      <c r="E897" s="11" t="s">
        <v>9</v>
      </c>
      <c r="F897" s="12"/>
      <c r="G897" s="12"/>
      <c r="H897" s="2">
        <v>300000</v>
      </c>
      <c r="I897" s="13"/>
    </row>
    <row r="898" spans="1:9" ht="18" customHeight="1" x14ac:dyDescent="0.3">
      <c r="A898" s="11"/>
      <c r="B898" s="4"/>
      <c r="C898" s="11"/>
      <c r="D898" s="1" t="s">
        <v>1695</v>
      </c>
      <c r="E898" s="11" t="s">
        <v>9</v>
      </c>
      <c r="F898" s="12"/>
      <c r="G898" s="12"/>
      <c r="H898" s="2">
        <v>200000</v>
      </c>
      <c r="I898" s="13"/>
    </row>
    <row r="899" spans="1:9" ht="18" customHeight="1" x14ac:dyDescent="0.3">
      <c r="A899" s="11"/>
      <c r="B899" s="4"/>
      <c r="C899" s="11"/>
      <c r="D899" s="23" t="s">
        <v>1716</v>
      </c>
      <c r="E899" s="11" t="s">
        <v>9</v>
      </c>
      <c r="F899" s="12"/>
      <c r="G899" s="12"/>
      <c r="H899" s="2">
        <v>3188000</v>
      </c>
      <c r="I899" s="13"/>
    </row>
    <row r="900" spans="1:9" ht="18" customHeight="1" x14ac:dyDescent="0.3">
      <c r="A900" s="11"/>
      <c r="B900" s="4"/>
      <c r="C900" s="11"/>
      <c r="D900" s="23" t="s">
        <v>1717</v>
      </c>
      <c r="E900" s="11" t="s">
        <v>9</v>
      </c>
      <c r="F900" s="12"/>
      <c r="G900" s="12"/>
      <c r="H900" s="2">
        <v>660000</v>
      </c>
      <c r="I900" s="13"/>
    </row>
    <row r="901" spans="1:9" ht="18" customHeight="1" x14ac:dyDescent="0.3">
      <c r="A901" s="11"/>
      <c r="B901" s="4"/>
      <c r="C901" s="11"/>
      <c r="D901" s="23" t="s">
        <v>1718</v>
      </c>
      <c r="E901" s="11" t="s">
        <v>9</v>
      </c>
      <c r="F901" s="12"/>
      <c r="G901" s="12"/>
      <c r="H901" s="2">
        <v>2955000</v>
      </c>
      <c r="I901" s="13"/>
    </row>
    <row r="902" spans="1:9" ht="18" customHeight="1" x14ac:dyDescent="0.3">
      <c r="A902" s="11"/>
      <c r="B902" s="4"/>
      <c r="C902" s="11"/>
      <c r="D902" s="23" t="s">
        <v>1719</v>
      </c>
      <c r="E902" s="11" t="s">
        <v>9</v>
      </c>
      <c r="F902" s="12"/>
      <c r="G902" s="12"/>
      <c r="H902" s="2">
        <v>3002000</v>
      </c>
      <c r="I902" s="13"/>
    </row>
    <row r="903" spans="1:9" ht="18" customHeight="1" x14ac:dyDescent="0.3">
      <c r="A903" s="11"/>
      <c r="B903" s="4"/>
      <c r="C903" s="11"/>
      <c r="D903" s="23" t="s">
        <v>1720</v>
      </c>
      <c r="E903" s="11" t="s">
        <v>9</v>
      </c>
      <c r="F903" s="12"/>
      <c r="G903" s="12"/>
      <c r="H903" s="2">
        <v>2600000</v>
      </c>
      <c r="I903" s="13"/>
    </row>
    <row r="904" spans="1:9" ht="18" customHeight="1" x14ac:dyDescent="0.3">
      <c r="A904" s="11"/>
      <c r="B904" s="4"/>
      <c r="C904" s="11"/>
      <c r="D904" s="24" t="s">
        <v>1721</v>
      </c>
      <c r="E904" s="11" t="s">
        <v>9</v>
      </c>
      <c r="F904" s="12"/>
      <c r="G904" s="12"/>
      <c r="H904" s="2">
        <v>1200000</v>
      </c>
      <c r="I904" s="13"/>
    </row>
    <row r="905" spans="1:9" ht="18" customHeight="1" x14ac:dyDescent="0.3">
      <c r="A905" s="11"/>
      <c r="B905" s="4"/>
      <c r="C905" s="11"/>
      <c r="D905" s="24" t="s">
        <v>1722</v>
      </c>
      <c r="E905" s="11" t="s">
        <v>9</v>
      </c>
      <c r="F905" s="12"/>
      <c r="G905" s="12"/>
      <c r="H905" s="2">
        <v>3040000</v>
      </c>
      <c r="I905" s="13"/>
    </row>
    <row r="906" spans="1:9" ht="18" customHeight="1" x14ac:dyDescent="0.3">
      <c r="A906" s="11"/>
      <c r="B906" s="4"/>
      <c r="C906" s="11"/>
      <c r="D906" s="24" t="s">
        <v>1723</v>
      </c>
      <c r="E906" s="11" t="s">
        <v>9</v>
      </c>
      <c r="F906" s="12"/>
      <c r="G906" s="12"/>
      <c r="H906" s="2">
        <v>3040000</v>
      </c>
      <c r="I906" s="13"/>
    </row>
    <row r="907" spans="1:9" ht="18" customHeight="1" x14ac:dyDescent="0.3">
      <c r="A907" s="11"/>
      <c r="B907" s="4"/>
      <c r="C907" s="11"/>
      <c r="D907" s="24" t="s">
        <v>1724</v>
      </c>
      <c r="E907" s="11" t="s">
        <v>9</v>
      </c>
      <c r="F907" s="12"/>
      <c r="G907" s="12"/>
      <c r="H907" s="2">
        <v>3720000</v>
      </c>
      <c r="I907" s="13"/>
    </row>
    <row r="908" spans="1:9" ht="18" customHeight="1" x14ac:dyDescent="0.3">
      <c r="A908" s="11"/>
      <c r="B908" s="4"/>
      <c r="C908" s="11"/>
      <c r="D908" s="24" t="s">
        <v>1725</v>
      </c>
      <c r="E908" s="11" t="s">
        <v>9</v>
      </c>
      <c r="F908" s="12"/>
      <c r="G908" s="12"/>
      <c r="H908" s="2">
        <v>1415000</v>
      </c>
      <c r="I908" s="13"/>
    </row>
    <row r="909" spans="1:9" ht="55.2" x14ac:dyDescent="0.3">
      <c r="A909" s="8" t="s">
        <v>1239</v>
      </c>
      <c r="B909" s="9" t="s">
        <v>1240</v>
      </c>
      <c r="C909" s="9"/>
      <c r="D909" s="9"/>
      <c r="E909" s="9"/>
      <c r="F909" s="9"/>
      <c r="G909" s="9"/>
      <c r="H909" s="9"/>
      <c r="I909" s="10"/>
    </row>
    <row r="910" spans="1:9" ht="18" customHeight="1" x14ac:dyDescent="0.3">
      <c r="A910" s="11" t="s">
        <v>1250</v>
      </c>
      <c r="B910" s="11"/>
      <c r="C910" s="11" t="s">
        <v>1251</v>
      </c>
      <c r="D910" s="11" t="s">
        <v>1252</v>
      </c>
      <c r="E910" s="11" t="s">
        <v>9</v>
      </c>
      <c r="F910" s="12">
        <v>86400</v>
      </c>
      <c r="G910" s="12"/>
      <c r="H910" s="12">
        <v>100000</v>
      </c>
      <c r="I910" s="13"/>
    </row>
    <row r="911" spans="1:9" ht="18" customHeight="1" x14ac:dyDescent="0.3">
      <c r="A911" s="11" t="s">
        <v>1256</v>
      </c>
      <c r="B911" s="11"/>
      <c r="C911" s="11" t="s">
        <v>1257</v>
      </c>
      <c r="D911" s="11" t="s">
        <v>1258</v>
      </c>
      <c r="E911" s="11" t="s">
        <v>9</v>
      </c>
      <c r="F911" s="12">
        <v>86400</v>
      </c>
      <c r="G911" s="12"/>
      <c r="H911" s="12">
        <v>100000</v>
      </c>
      <c r="I911" s="13"/>
    </row>
    <row r="912" spans="1:9" ht="18" customHeight="1" x14ac:dyDescent="0.3">
      <c r="A912" s="11" t="s">
        <v>1247</v>
      </c>
      <c r="B912" s="11"/>
      <c r="C912" s="11" t="s">
        <v>1248</v>
      </c>
      <c r="D912" s="11" t="s">
        <v>1249</v>
      </c>
      <c r="E912" s="11" t="s">
        <v>9</v>
      </c>
      <c r="F912" s="12">
        <v>86400</v>
      </c>
      <c r="G912" s="12"/>
      <c r="H912" s="12">
        <v>100000</v>
      </c>
      <c r="I912" s="13"/>
    </row>
    <row r="913" spans="1:9" ht="18" customHeight="1" x14ac:dyDescent="0.3">
      <c r="A913" s="11" t="s">
        <v>1253</v>
      </c>
      <c r="B913" s="11"/>
      <c r="C913" s="11" t="s">
        <v>1254</v>
      </c>
      <c r="D913" s="11" t="s">
        <v>1255</v>
      </c>
      <c r="E913" s="11" t="s">
        <v>9</v>
      </c>
      <c r="F913" s="12">
        <v>86400</v>
      </c>
      <c r="G913" s="12"/>
      <c r="H913" s="12">
        <v>100000</v>
      </c>
      <c r="I913" s="13"/>
    </row>
    <row r="914" spans="1:9" ht="18" customHeight="1" x14ac:dyDescent="0.3">
      <c r="A914" s="11" t="s">
        <v>1259</v>
      </c>
      <c r="B914" s="11"/>
      <c r="C914" s="11" t="s">
        <v>1260</v>
      </c>
      <c r="D914" s="11" t="s">
        <v>1261</v>
      </c>
      <c r="E914" s="11" t="s">
        <v>9</v>
      </c>
      <c r="F914" s="12">
        <v>86400</v>
      </c>
      <c r="G914" s="12"/>
      <c r="H914" s="12">
        <v>100000</v>
      </c>
      <c r="I914" s="13"/>
    </row>
    <row r="915" spans="1:9" ht="18" customHeight="1" x14ac:dyDescent="0.3">
      <c r="A915" s="11" t="s">
        <v>1241</v>
      </c>
      <c r="B915" s="11"/>
      <c r="C915" s="11" t="s">
        <v>1242</v>
      </c>
      <c r="D915" s="11" t="s">
        <v>1243</v>
      </c>
      <c r="E915" s="11" t="s">
        <v>9</v>
      </c>
      <c r="F915" s="12">
        <v>86400</v>
      </c>
      <c r="G915" s="12"/>
      <c r="H915" s="12">
        <v>100000</v>
      </c>
      <c r="I915" s="13"/>
    </row>
    <row r="916" spans="1:9" ht="18" customHeight="1" x14ac:dyDescent="0.3">
      <c r="A916" s="11" t="s">
        <v>1244</v>
      </c>
      <c r="B916" s="11"/>
      <c r="C916" s="11" t="s">
        <v>1245</v>
      </c>
      <c r="D916" s="11" t="s">
        <v>1246</v>
      </c>
      <c r="E916" s="11" t="s">
        <v>9</v>
      </c>
      <c r="F916" s="12">
        <v>86400</v>
      </c>
      <c r="G916" s="12"/>
      <c r="H916" s="12">
        <v>100000</v>
      </c>
      <c r="I916" s="13"/>
    </row>
    <row r="917" spans="1:9" ht="18" customHeight="1" x14ac:dyDescent="0.3">
      <c r="A917" s="11" t="s">
        <v>1262</v>
      </c>
      <c r="B917" s="11"/>
      <c r="C917" s="11" t="s">
        <v>1263</v>
      </c>
      <c r="D917" s="11" t="s">
        <v>1264</v>
      </c>
      <c r="E917" s="11" t="s">
        <v>9</v>
      </c>
      <c r="F917" s="12">
        <v>86400</v>
      </c>
      <c r="G917" s="12"/>
      <c r="H917" s="12">
        <v>100000</v>
      </c>
      <c r="I917" s="13"/>
    </row>
    <row r="918" spans="1:9" ht="18" customHeight="1" x14ac:dyDescent="0.3">
      <c r="A918" s="11" t="s">
        <v>1265</v>
      </c>
      <c r="B918" s="11"/>
      <c r="C918" s="11" t="s">
        <v>1266</v>
      </c>
      <c r="D918" s="11" t="s">
        <v>1267</v>
      </c>
      <c r="E918" s="11" t="s">
        <v>9</v>
      </c>
      <c r="F918" s="12">
        <v>86400</v>
      </c>
      <c r="G918" s="12"/>
      <c r="H918" s="12">
        <v>100000</v>
      </c>
      <c r="I918" s="13"/>
    </row>
    <row r="919" spans="1:9" ht="18" customHeight="1" x14ac:dyDescent="0.3">
      <c r="A919" s="8" t="s">
        <v>1268</v>
      </c>
      <c r="B919" s="9" t="s">
        <v>1269</v>
      </c>
      <c r="C919" s="9"/>
      <c r="D919" s="9"/>
      <c r="E919" s="9"/>
      <c r="F919" s="9"/>
      <c r="G919" s="9"/>
      <c r="H919" s="9"/>
      <c r="I919" s="10"/>
    </row>
    <row r="920" spans="1:9" ht="18" customHeight="1" x14ac:dyDescent="0.3">
      <c r="A920" s="11" t="s">
        <v>1270</v>
      </c>
      <c r="B920" s="11"/>
      <c r="C920" s="11" t="s">
        <v>1197</v>
      </c>
      <c r="D920" s="11" t="s">
        <v>1198</v>
      </c>
      <c r="E920" s="11" t="s">
        <v>9</v>
      </c>
      <c r="F920" s="12">
        <v>41700</v>
      </c>
      <c r="G920" s="12"/>
      <c r="H920" s="12">
        <v>80000</v>
      </c>
      <c r="I920" s="20"/>
    </row>
    <row r="921" spans="1:9" ht="18" customHeight="1" x14ac:dyDescent="0.3">
      <c r="A921" s="25"/>
      <c r="B921" s="25"/>
      <c r="C921" s="25"/>
      <c r="D921" s="1" t="s">
        <v>1707</v>
      </c>
      <c r="E921" s="11" t="s">
        <v>9</v>
      </c>
      <c r="F921" s="2">
        <v>40200</v>
      </c>
      <c r="G921" s="25"/>
      <c r="H921" s="2">
        <v>60000</v>
      </c>
      <c r="I921" s="25"/>
    </row>
    <row r="922" spans="1:9" ht="18" customHeight="1" x14ac:dyDescent="0.3">
      <c r="A922" s="25"/>
      <c r="B922" s="25"/>
      <c r="C922" s="25"/>
      <c r="D922" s="1" t="s">
        <v>1696</v>
      </c>
      <c r="E922" s="11" t="s">
        <v>9</v>
      </c>
      <c r="F922" s="25"/>
      <c r="G922" s="25"/>
      <c r="H922" s="2">
        <v>100000</v>
      </c>
      <c r="I922" s="25"/>
    </row>
    <row r="923" spans="1:9" ht="18" customHeight="1" x14ac:dyDescent="0.3">
      <c r="A923" s="25"/>
      <c r="B923" s="25"/>
      <c r="C923" s="25"/>
      <c r="D923" s="1" t="s">
        <v>1697</v>
      </c>
      <c r="E923" s="11" t="s">
        <v>9</v>
      </c>
      <c r="F923" s="25"/>
      <c r="G923" s="25"/>
      <c r="H923" s="2">
        <v>100000</v>
      </c>
      <c r="I923" s="25"/>
    </row>
    <row r="924" spans="1:9" ht="18" customHeight="1" x14ac:dyDescent="0.3">
      <c r="A924" s="25"/>
      <c r="B924" s="25"/>
      <c r="C924" s="25"/>
      <c r="D924" s="1" t="s">
        <v>1698</v>
      </c>
      <c r="E924" s="11" t="s">
        <v>9</v>
      </c>
      <c r="F924" s="25"/>
      <c r="G924" s="25"/>
      <c r="H924" s="2">
        <v>500000</v>
      </c>
      <c r="I924" s="25"/>
    </row>
    <row r="925" spans="1:9" ht="18" customHeight="1" x14ac:dyDescent="0.3">
      <c r="A925" s="25"/>
      <c r="B925" s="25"/>
      <c r="C925" s="25"/>
      <c r="D925" s="1" t="s">
        <v>1699</v>
      </c>
      <c r="E925" s="11" t="s">
        <v>9</v>
      </c>
      <c r="F925" s="25"/>
      <c r="G925" s="25"/>
      <c r="H925" s="2">
        <v>100000</v>
      </c>
      <c r="I925" s="25"/>
    </row>
    <row r="926" spans="1:9" ht="18" customHeight="1" x14ac:dyDescent="0.3">
      <c r="A926" s="25"/>
      <c r="B926" s="25"/>
      <c r="C926" s="25"/>
      <c r="D926" s="1" t="s">
        <v>1700</v>
      </c>
      <c r="E926" s="11" t="s">
        <v>9</v>
      </c>
      <c r="F926" s="25"/>
      <c r="G926" s="25"/>
      <c r="H926" s="2">
        <v>100000</v>
      </c>
      <c r="I926" s="25"/>
    </row>
    <row r="927" spans="1:9" ht="18" customHeight="1" x14ac:dyDescent="0.3">
      <c r="A927" s="25"/>
      <c r="B927" s="25"/>
      <c r="C927" s="25"/>
      <c r="D927" s="1" t="s">
        <v>1701</v>
      </c>
      <c r="E927" s="11" t="s">
        <v>9</v>
      </c>
      <c r="F927" s="25"/>
      <c r="G927" s="25"/>
      <c r="H927" s="2">
        <v>450000</v>
      </c>
      <c r="I927" s="25"/>
    </row>
    <row r="928" spans="1:9" ht="18" customHeight="1" x14ac:dyDescent="0.3">
      <c r="A928" s="25"/>
      <c r="B928" s="25"/>
      <c r="C928" s="25"/>
      <c r="D928" s="1" t="s">
        <v>1702</v>
      </c>
      <c r="E928" s="11" t="s">
        <v>9</v>
      </c>
      <c r="F928" s="25"/>
      <c r="G928" s="25"/>
      <c r="H928" s="2">
        <v>150000</v>
      </c>
      <c r="I928" s="25"/>
    </row>
    <row r="929" spans="1:9" ht="18" customHeight="1" x14ac:dyDescent="0.3">
      <c r="A929" s="25"/>
      <c r="B929" s="25"/>
      <c r="C929" s="25"/>
      <c r="D929" s="1" t="s">
        <v>1703</v>
      </c>
      <c r="E929" s="11" t="s">
        <v>9</v>
      </c>
      <c r="F929" s="25"/>
      <c r="G929" s="25"/>
      <c r="H929" s="2">
        <v>150000</v>
      </c>
      <c r="I929" s="25"/>
    </row>
    <row r="930" spans="1:9" ht="18" customHeight="1" x14ac:dyDescent="0.3">
      <c r="A930" s="25"/>
      <c r="B930" s="25"/>
      <c r="C930" s="25"/>
      <c r="D930" s="1" t="s">
        <v>1704</v>
      </c>
      <c r="E930" s="11" t="s">
        <v>9</v>
      </c>
      <c r="F930" s="25"/>
      <c r="G930" s="25"/>
      <c r="H930" s="2">
        <v>150000</v>
      </c>
      <c r="I930" s="25"/>
    </row>
    <row r="931" spans="1:9" ht="18" customHeight="1" x14ac:dyDescent="0.3">
      <c r="A931" s="25"/>
      <c r="B931" s="25"/>
      <c r="C931" s="25"/>
      <c r="D931" s="1" t="s">
        <v>1705</v>
      </c>
      <c r="E931" s="11" t="s">
        <v>9</v>
      </c>
      <c r="F931" s="25"/>
      <c r="G931" s="25"/>
      <c r="H931" s="2">
        <v>600000</v>
      </c>
      <c r="I931" s="25"/>
    </row>
    <row r="932" spans="1:9" ht="18" customHeight="1" x14ac:dyDescent="0.3">
      <c r="A932" s="25"/>
      <c r="B932" s="25"/>
      <c r="C932" s="25"/>
      <c r="D932" s="1" t="s">
        <v>1706</v>
      </c>
      <c r="E932" s="11" t="s">
        <v>9</v>
      </c>
      <c r="F932" s="25"/>
      <c r="G932" s="25"/>
      <c r="H932" s="2">
        <v>100000</v>
      </c>
      <c r="I932" s="25"/>
    </row>
    <row r="933" spans="1:9" ht="18" customHeight="1" x14ac:dyDescent="0.3">
      <c r="A933" s="25"/>
      <c r="B933" s="25"/>
      <c r="C933" s="25"/>
      <c r="D933" s="1" t="s">
        <v>1708</v>
      </c>
      <c r="E933" s="11" t="s">
        <v>9</v>
      </c>
      <c r="F933" s="25"/>
      <c r="G933" s="25"/>
      <c r="H933" s="2">
        <v>220000</v>
      </c>
      <c r="I933" s="25"/>
    </row>
    <row r="934" spans="1:9" ht="18" customHeight="1" x14ac:dyDescent="0.3">
      <c r="A934" s="25"/>
      <c r="B934" s="25"/>
      <c r="C934" s="25"/>
      <c r="D934" s="1" t="s">
        <v>1709</v>
      </c>
      <c r="E934" s="11" t="s">
        <v>9</v>
      </c>
      <c r="F934" s="25"/>
      <c r="G934" s="25"/>
      <c r="H934" s="2">
        <v>50000</v>
      </c>
      <c r="I934" s="25"/>
    </row>
    <row r="935" spans="1:9" ht="18" customHeight="1" x14ac:dyDescent="0.3">
      <c r="A935" s="25"/>
      <c r="B935" s="25"/>
      <c r="C935" s="25"/>
      <c r="D935" s="1" t="s">
        <v>1710</v>
      </c>
      <c r="E935" s="11" t="s">
        <v>9</v>
      </c>
      <c r="F935" s="25"/>
      <c r="G935" s="25"/>
      <c r="H935" s="2">
        <v>500000</v>
      </c>
      <c r="I935" s="25"/>
    </row>
    <row r="936" spans="1:9" ht="18" customHeight="1" x14ac:dyDescent="0.3">
      <c r="A936" s="25"/>
      <c r="B936" s="25"/>
      <c r="C936" s="25"/>
      <c r="D936" s="1" t="s">
        <v>1657</v>
      </c>
      <c r="E936" s="11" t="s">
        <v>9</v>
      </c>
      <c r="F936" s="25"/>
      <c r="G936" s="25"/>
      <c r="H936" s="2">
        <v>110000</v>
      </c>
      <c r="I936" s="25"/>
    </row>
    <row r="937" spans="1:9" ht="18" customHeight="1" x14ac:dyDescent="0.3">
      <c r="A937" s="25"/>
      <c r="B937" s="25"/>
      <c r="C937" s="25"/>
      <c r="D937" s="1" t="s">
        <v>1711</v>
      </c>
      <c r="E937" s="11" t="s">
        <v>9</v>
      </c>
      <c r="F937" s="25"/>
      <c r="G937" s="25"/>
      <c r="H937" s="2">
        <v>120000</v>
      </c>
      <c r="I937" s="25"/>
    </row>
    <row r="938" spans="1:9" ht="18" customHeight="1" x14ac:dyDescent="0.3">
      <c r="A938" s="25"/>
      <c r="B938" s="25"/>
      <c r="C938" s="25"/>
      <c r="D938" s="1" t="s">
        <v>1712</v>
      </c>
      <c r="E938" s="11" t="s">
        <v>9</v>
      </c>
      <c r="F938" s="25"/>
      <c r="G938" s="25"/>
      <c r="H938" s="2">
        <v>50000</v>
      </c>
      <c r="I938" s="25"/>
    </row>
    <row r="939" spans="1:9" ht="18" customHeight="1" x14ac:dyDescent="0.3">
      <c r="A939" s="25"/>
      <c r="B939" s="25"/>
      <c r="C939" s="25"/>
      <c r="D939" s="1" t="s">
        <v>1713</v>
      </c>
      <c r="E939" s="11" t="s">
        <v>9</v>
      </c>
      <c r="F939" s="25"/>
      <c r="G939" s="25"/>
      <c r="H939" s="2">
        <v>480000</v>
      </c>
      <c r="I939" s="25"/>
    </row>
    <row r="940" spans="1:9" ht="18" customHeight="1" x14ac:dyDescent="0.3">
      <c r="A940" s="25"/>
      <c r="B940" s="25"/>
      <c r="C940" s="25"/>
      <c r="D940" s="1" t="s">
        <v>1714</v>
      </c>
      <c r="E940" s="11" t="s">
        <v>9</v>
      </c>
      <c r="F940" s="25"/>
      <c r="G940" s="25"/>
      <c r="H940" s="2">
        <v>20000</v>
      </c>
      <c r="I940" s="25"/>
    </row>
    <row r="941" spans="1:9" s="22" customFormat="1" ht="18" customHeight="1" x14ac:dyDescent="0.3">
      <c r="A941" s="8">
        <v>21</v>
      </c>
      <c r="B941" s="4" t="s">
        <v>1726</v>
      </c>
      <c r="C941" s="26"/>
      <c r="D941" s="4"/>
      <c r="E941" s="26"/>
      <c r="F941" s="26"/>
      <c r="G941" s="26"/>
      <c r="H941" s="26"/>
      <c r="I941" s="26"/>
    </row>
    <row r="942" spans="1:9" ht="18" customHeight="1" x14ac:dyDescent="0.3">
      <c r="A942" s="25"/>
      <c r="B942" s="25"/>
      <c r="C942" s="25"/>
      <c r="D942" s="24" t="s">
        <v>1727</v>
      </c>
      <c r="E942" s="25" t="s">
        <v>9</v>
      </c>
      <c r="F942" s="25"/>
      <c r="G942" s="25"/>
      <c r="H942" s="2">
        <v>2500000</v>
      </c>
      <c r="I942" s="25"/>
    </row>
    <row r="943" spans="1:9" ht="18" customHeight="1" x14ac:dyDescent="0.3">
      <c r="A943" s="25"/>
      <c r="B943" s="25"/>
      <c r="C943" s="25"/>
      <c r="D943" s="24" t="s">
        <v>1728</v>
      </c>
      <c r="E943" s="25" t="s">
        <v>9</v>
      </c>
      <c r="F943" s="25"/>
      <c r="G943" s="25"/>
      <c r="H943" s="2">
        <v>3000000</v>
      </c>
      <c r="I943" s="25"/>
    </row>
    <row r="944" spans="1:9" s="22" customFormat="1" ht="18" customHeight="1" x14ac:dyDescent="0.3">
      <c r="A944" s="8">
        <v>22</v>
      </c>
      <c r="B944" s="4" t="s">
        <v>1729</v>
      </c>
      <c r="C944" s="26"/>
      <c r="D944" s="4"/>
      <c r="E944" s="26"/>
      <c r="F944" s="26"/>
      <c r="G944" s="26"/>
      <c r="H944" s="26"/>
      <c r="I944" s="26"/>
    </row>
    <row r="945" spans="1:9" ht="18" customHeight="1" x14ac:dyDescent="0.3">
      <c r="A945" s="25"/>
      <c r="B945" s="25"/>
      <c r="C945" s="25"/>
      <c r="D945" s="1" t="s">
        <v>1730</v>
      </c>
      <c r="E945" s="25" t="s">
        <v>1271</v>
      </c>
      <c r="F945" s="2">
        <v>149100</v>
      </c>
      <c r="G945" s="2">
        <v>50000</v>
      </c>
      <c r="H945" s="2">
        <v>300000</v>
      </c>
      <c r="I945" s="25"/>
    </row>
    <row r="946" spans="1:9" ht="18" customHeight="1" x14ac:dyDescent="0.3">
      <c r="A946" s="25"/>
      <c r="B946" s="25"/>
      <c r="C946" s="25"/>
      <c r="D946" s="1" t="s">
        <v>1731</v>
      </c>
      <c r="E946" s="25" t="s">
        <v>1271</v>
      </c>
      <c r="F946" s="2">
        <v>149100</v>
      </c>
      <c r="G946" s="2">
        <v>50000</v>
      </c>
      <c r="H946" s="2">
        <v>300000</v>
      </c>
      <c r="I946" s="25"/>
    </row>
    <row r="947" spans="1:9" ht="18" customHeight="1" x14ac:dyDescent="0.3">
      <c r="A947" s="25"/>
      <c r="B947" s="25"/>
      <c r="C947" s="25"/>
      <c r="D947" s="1" t="s">
        <v>1732</v>
      </c>
      <c r="E947" s="25" t="s">
        <v>1271</v>
      </c>
      <c r="F947" s="2">
        <v>149100</v>
      </c>
      <c r="G947" s="2">
        <v>150000</v>
      </c>
      <c r="H947" s="2">
        <v>300000</v>
      </c>
      <c r="I947" s="25"/>
    </row>
    <row r="948" spans="1:9" ht="18" customHeight="1" x14ac:dyDescent="0.3">
      <c r="A948" s="25"/>
      <c r="B948" s="25"/>
      <c r="C948" s="25"/>
      <c r="D948" s="1" t="s">
        <v>1733</v>
      </c>
      <c r="E948" s="25" t="s">
        <v>1271</v>
      </c>
      <c r="F948" s="2">
        <v>149100</v>
      </c>
      <c r="G948" s="2">
        <v>750000</v>
      </c>
      <c r="H948" s="2">
        <v>900000</v>
      </c>
      <c r="I948" s="25"/>
    </row>
    <row r="949" spans="1:9" ht="18" customHeight="1" x14ac:dyDescent="0.3">
      <c r="A949" s="25"/>
      <c r="B949" s="25"/>
      <c r="C949" s="25"/>
      <c r="D949" s="1" t="s">
        <v>1734</v>
      </c>
      <c r="E949" s="25" t="s">
        <v>1271</v>
      </c>
      <c r="F949" s="2">
        <v>149100</v>
      </c>
      <c r="G949" s="2">
        <v>300000</v>
      </c>
      <c r="H949" s="2">
        <v>450000</v>
      </c>
      <c r="I949" s="25"/>
    </row>
    <row r="950" spans="1:9" ht="18" customHeight="1" x14ac:dyDescent="0.3">
      <c r="A950" s="25"/>
      <c r="B950" s="25"/>
      <c r="C950" s="25"/>
      <c r="D950" s="1" t="s">
        <v>1735</v>
      </c>
      <c r="E950" s="25" t="s">
        <v>1271</v>
      </c>
      <c r="F950" s="2">
        <v>149100</v>
      </c>
      <c r="G950" s="2">
        <v>150000</v>
      </c>
      <c r="H950" s="2">
        <v>300000</v>
      </c>
      <c r="I950" s="25"/>
    </row>
    <row r="951" spans="1:9" ht="18" customHeight="1" x14ac:dyDescent="0.3">
      <c r="A951" s="25"/>
      <c r="B951" s="25"/>
      <c r="C951" s="25"/>
      <c r="D951" s="1" t="s">
        <v>1736</v>
      </c>
      <c r="E951" s="25" t="s">
        <v>1271</v>
      </c>
      <c r="F951" s="2">
        <v>149100</v>
      </c>
      <c r="G951" s="2">
        <v>750000</v>
      </c>
      <c r="H951" s="2">
        <v>900000</v>
      </c>
      <c r="I951" s="25"/>
    </row>
    <row r="952" spans="1:9" ht="18" customHeight="1" x14ac:dyDescent="0.3">
      <c r="A952" s="25"/>
      <c r="B952" s="25"/>
      <c r="C952" s="25"/>
      <c r="D952" s="1" t="s">
        <v>1737</v>
      </c>
      <c r="E952" s="25" t="s">
        <v>1271</v>
      </c>
      <c r="F952" s="2">
        <v>149100</v>
      </c>
      <c r="G952" s="2">
        <v>300000</v>
      </c>
      <c r="H952" s="2">
        <v>450000</v>
      </c>
      <c r="I952" s="25"/>
    </row>
    <row r="953" spans="1:9" ht="18" customHeight="1" x14ac:dyDescent="0.3">
      <c r="A953" s="25"/>
      <c r="B953" s="25"/>
      <c r="C953" s="25"/>
      <c r="D953" s="1" t="s">
        <v>1738</v>
      </c>
      <c r="E953" s="25" t="s">
        <v>1271</v>
      </c>
      <c r="F953" s="2">
        <v>149100</v>
      </c>
      <c r="G953" s="2">
        <v>150000</v>
      </c>
      <c r="H953" s="2">
        <v>300000</v>
      </c>
      <c r="I953" s="25"/>
    </row>
  </sheetData>
  <autoFilter ref="A5:J920" xr:uid="{00000000-0009-0000-0000-000000000000}"/>
  <sortState xmlns:xlrd2="http://schemas.microsoft.com/office/spreadsheetml/2017/richdata2" ref="A271:I547">
    <sortCondition ref="D271:D547"/>
  </sortState>
  <mergeCells count="1">
    <mergeCell ref="A2:I2"/>
  </mergeCells>
  <pageMargins left="0.54000002145767201" right="0.41999998688697798" top="0.54000002145767201" bottom="0.50999999046325695" header="0.3" footer="0.3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outlinePr summaryBelow="0"/>
  </sheetPr>
  <dimension ref="A1:H37"/>
  <sheetViews>
    <sheetView showGridLines="0" zoomScale="86" zoomScaleNormal="86" workbookViewId="0">
      <pane ySplit="5" topLeftCell="A6" activePane="bottomLeft" state="frozen"/>
      <selection pane="bottomLeft" activeCell="L7" sqref="L7"/>
    </sheetView>
  </sheetViews>
  <sheetFormatPr defaultColWidth="9" defaultRowHeight="20.25" customHeight="1" x14ac:dyDescent="0.3"/>
  <cols>
    <col min="1" max="1" width="7.44140625" style="172" customWidth="1"/>
    <col min="2" max="2" width="16.109375" style="173" customWidth="1"/>
    <col min="3" max="3" width="71.88671875" style="173" customWidth="1"/>
    <col min="4" max="4" width="8.21875" style="172" customWidth="1"/>
    <col min="5" max="5" width="15.21875" style="173" customWidth="1"/>
    <col min="6" max="6" width="15.77734375" style="173" customWidth="1"/>
    <col min="7" max="7" width="14.88671875" style="174" customWidth="1"/>
    <col min="8" max="8" width="12.88671875" style="173" customWidth="1"/>
    <col min="9" max="16384" width="9" style="173"/>
  </cols>
  <sheetData>
    <row r="1" spans="1:8" ht="20.25" customHeight="1" x14ac:dyDescent="0.3">
      <c r="A1" s="235" t="s">
        <v>1806</v>
      </c>
      <c r="B1" s="235"/>
      <c r="C1" s="235"/>
    </row>
    <row r="2" spans="1:8" ht="20.25" customHeight="1" x14ac:dyDescent="0.3">
      <c r="A2" s="236" t="s">
        <v>1807</v>
      </c>
      <c r="B2" s="236"/>
      <c r="C2" s="236"/>
    </row>
    <row r="3" spans="1:8" ht="35.25" customHeight="1" x14ac:dyDescent="0.3">
      <c r="A3" s="237" t="s">
        <v>0</v>
      </c>
      <c r="B3" s="237"/>
      <c r="C3" s="237"/>
      <c r="D3" s="237"/>
      <c r="E3" s="237"/>
      <c r="F3" s="237"/>
      <c r="G3" s="237"/>
      <c r="H3" s="237"/>
    </row>
    <row r="5" spans="1:8" s="172" customFormat="1" ht="72" x14ac:dyDescent="0.3">
      <c r="A5" s="176" t="s">
        <v>1808</v>
      </c>
      <c r="B5" s="176" t="s">
        <v>2</v>
      </c>
      <c r="C5" s="176" t="s">
        <v>3</v>
      </c>
      <c r="D5" s="176" t="s">
        <v>1740</v>
      </c>
      <c r="E5" s="176" t="s">
        <v>1739</v>
      </c>
      <c r="F5" s="176" t="s">
        <v>1945</v>
      </c>
      <c r="G5" s="176" t="s">
        <v>1946</v>
      </c>
      <c r="H5" s="178" t="s">
        <v>1755</v>
      </c>
    </row>
    <row r="6" spans="1:8" ht="25.5" customHeight="1" x14ac:dyDescent="0.3">
      <c r="A6" s="181"/>
      <c r="B6" s="117"/>
      <c r="C6" s="117" t="s">
        <v>1074</v>
      </c>
      <c r="D6" s="181"/>
      <c r="E6" s="117"/>
      <c r="F6" s="117"/>
      <c r="G6" s="117"/>
      <c r="H6" s="183"/>
    </row>
    <row r="7" spans="1:8" ht="25.5" customHeight="1" x14ac:dyDescent="0.3">
      <c r="A7" s="184">
        <v>1</v>
      </c>
      <c r="B7" s="160" t="s">
        <v>1088</v>
      </c>
      <c r="C7" s="160" t="s">
        <v>1089</v>
      </c>
      <c r="D7" s="185" t="s">
        <v>9</v>
      </c>
      <c r="E7" s="163">
        <v>44900</v>
      </c>
      <c r="F7" s="186">
        <v>0</v>
      </c>
      <c r="G7" s="163">
        <v>44900</v>
      </c>
      <c r="H7" s="188"/>
    </row>
    <row r="8" spans="1:8" ht="25.5" customHeight="1" x14ac:dyDescent="0.3">
      <c r="A8" s="184">
        <v>2</v>
      </c>
      <c r="B8" s="160" t="s">
        <v>1085</v>
      </c>
      <c r="C8" s="160" t="s">
        <v>1086</v>
      </c>
      <c r="D8" s="185" t="s">
        <v>9</v>
      </c>
      <c r="E8" s="163">
        <v>48900</v>
      </c>
      <c r="F8" s="186">
        <v>0</v>
      </c>
      <c r="G8" s="163">
        <v>50000</v>
      </c>
      <c r="H8" s="188"/>
    </row>
    <row r="9" spans="1:8" ht="25.5" customHeight="1" x14ac:dyDescent="0.3">
      <c r="A9" s="184">
        <v>3</v>
      </c>
      <c r="B9" s="160" t="s">
        <v>1082</v>
      </c>
      <c r="C9" s="160" t="s">
        <v>1083</v>
      </c>
      <c r="D9" s="185" t="s">
        <v>9</v>
      </c>
      <c r="E9" s="163">
        <v>48900</v>
      </c>
      <c r="F9" s="186">
        <v>0</v>
      </c>
      <c r="G9" s="163">
        <v>48900</v>
      </c>
      <c r="H9" s="188"/>
    </row>
    <row r="10" spans="1:8" ht="25.5" customHeight="1" x14ac:dyDescent="0.3">
      <c r="A10" s="184">
        <v>4</v>
      </c>
      <c r="B10" s="160" t="s">
        <v>1094</v>
      </c>
      <c r="C10" s="160" t="s">
        <v>1095</v>
      </c>
      <c r="D10" s="185" t="s">
        <v>9</v>
      </c>
      <c r="E10" s="163">
        <v>30800</v>
      </c>
      <c r="F10" s="186">
        <v>0</v>
      </c>
      <c r="G10" s="163">
        <v>30800</v>
      </c>
      <c r="H10" s="188"/>
    </row>
    <row r="11" spans="1:8" ht="25.5" customHeight="1" x14ac:dyDescent="0.3">
      <c r="A11" s="184">
        <v>5</v>
      </c>
      <c r="B11" s="160" t="s">
        <v>1142</v>
      </c>
      <c r="C11" s="160" t="s">
        <v>1143</v>
      </c>
      <c r="D11" s="185" t="s">
        <v>9</v>
      </c>
      <c r="E11" s="163">
        <v>58400</v>
      </c>
      <c r="F11" s="186">
        <v>0</v>
      </c>
      <c r="G11" s="163">
        <v>70000</v>
      </c>
      <c r="H11" s="188"/>
    </row>
    <row r="12" spans="1:8" ht="25.5" customHeight="1" x14ac:dyDescent="0.3">
      <c r="A12" s="184">
        <v>6</v>
      </c>
      <c r="B12" s="160" t="s">
        <v>1103</v>
      </c>
      <c r="C12" s="160" t="s">
        <v>1104</v>
      </c>
      <c r="D12" s="185" t="s">
        <v>9</v>
      </c>
      <c r="E12" s="163">
        <v>50800</v>
      </c>
      <c r="F12" s="186">
        <v>0</v>
      </c>
      <c r="G12" s="163">
        <v>50800</v>
      </c>
      <c r="H12" s="188"/>
    </row>
    <row r="13" spans="1:8" ht="25.5" customHeight="1" x14ac:dyDescent="0.3">
      <c r="A13" s="184">
        <v>7</v>
      </c>
      <c r="B13" s="160" t="s">
        <v>1100</v>
      </c>
      <c r="C13" s="160" t="s">
        <v>1101</v>
      </c>
      <c r="D13" s="185" t="s">
        <v>9</v>
      </c>
      <c r="E13" s="163">
        <v>46000</v>
      </c>
      <c r="F13" s="186">
        <v>0</v>
      </c>
      <c r="G13" s="163">
        <v>46000</v>
      </c>
      <c r="H13" s="188"/>
    </row>
    <row r="14" spans="1:8" ht="25.5" customHeight="1" x14ac:dyDescent="0.3">
      <c r="A14" s="184">
        <v>8</v>
      </c>
      <c r="B14" s="160" t="s">
        <v>1091</v>
      </c>
      <c r="C14" s="160" t="s">
        <v>1092</v>
      </c>
      <c r="D14" s="185" t="s">
        <v>9</v>
      </c>
      <c r="E14" s="163">
        <v>48700</v>
      </c>
      <c r="F14" s="186">
        <v>0</v>
      </c>
      <c r="G14" s="163">
        <v>48700</v>
      </c>
      <c r="H14" s="188"/>
    </row>
    <row r="15" spans="1:8" ht="25.5" customHeight="1" x14ac:dyDescent="0.3">
      <c r="A15" s="184">
        <v>9</v>
      </c>
      <c r="B15" s="160" t="s">
        <v>1076</v>
      </c>
      <c r="C15" s="160" t="s">
        <v>1077</v>
      </c>
      <c r="D15" s="185" t="s">
        <v>9</v>
      </c>
      <c r="E15" s="163">
        <v>41100</v>
      </c>
      <c r="F15" s="186">
        <v>0</v>
      </c>
      <c r="G15" s="163">
        <v>41100</v>
      </c>
      <c r="H15" s="188"/>
    </row>
    <row r="16" spans="1:8" ht="25.5" customHeight="1" x14ac:dyDescent="0.3">
      <c r="A16" s="184">
        <v>10</v>
      </c>
      <c r="B16" s="160" t="s">
        <v>1097</v>
      </c>
      <c r="C16" s="160" t="s">
        <v>1098</v>
      </c>
      <c r="D16" s="185" t="s">
        <v>9</v>
      </c>
      <c r="E16" s="163">
        <v>40900</v>
      </c>
      <c r="F16" s="186">
        <v>0</v>
      </c>
      <c r="G16" s="163">
        <v>40900</v>
      </c>
      <c r="H16" s="188"/>
    </row>
    <row r="17" spans="1:8" ht="25.5" customHeight="1" x14ac:dyDescent="0.3">
      <c r="A17" s="184">
        <v>11</v>
      </c>
      <c r="B17" s="160" t="s">
        <v>1079</v>
      </c>
      <c r="C17" s="160" t="s">
        <v>1080</v>
      </c>
      <c r="D17" s="185" t="s">
        <v>9</v>
      </c>
      <c r="E17" s="163">
        <v>41900</v>
      </c>
      <c r="F17" s="186">
        <v>0</v>
      </c>
      <c r="G17" s="163">
        <v>41900</v>
      </c>
      <c r="H17" s="188"/>
    </row>
    <row r="18" spans="1:8" ht="25.5" customHeight="1" x14ac:dyDescent="0.3">
      <c r="A18" s="184">
        <v>12</v>
      </c>
      <c r="B18" s="160" t="s">
        <v>1842</v>
      </c>
      <c r="C18" s="160" t="s">
        <v>1140</v>
      </c>
      <c r="D18" s="185" t="s">
        <v>9</v>
      </c>
      <c r="E18" s="163">
        <v>257000</v>
      </c>
      <c r="F18" s="186">
        <v>0</v>
      </c>
      <c r="G18" s="163">
        <v>257000</v>
      </c>
      <c r="H18" s="188"/>
    </row>
    <row r="19" spans="1:8" ht="25.5" customHeight="1" x14ac:dyDescent="0.3">
      <c r="A19" s="184">
        <v>13</v>
      </c>
      <c r="B19" s="160" t="s">
        <v>1109</v>
      </c>
      <c r="C19" s="160" t="s">
        <v>1110</v>
      </c>
      <c r="D19" s="185" t="s">
        <v>9</v>
      </c>
      <c r="E19" s="163">
        <v>59300</v>
      </c>
      <c r="F19" s="186">
        <v>0</v>
      </c>
      <c r="G19" s="163">
        <v>59300</v>
      </c>
      <c r="H19" s="188"/>
    </row>
    <row r="20" spans="1:8" ht="25.5" customHeight="1" x14ac:dyDescent="0.3">
      <c r="A20" s="184">
        <v>14</v>
      </c>
      <c r="B20" s="160" t="s">
        <v>1106</v>
      </c>
      <c r="C20" s="160" t="s">
        <v>1107</v>
      </c>
      <c r="D20" s="185" t="s">
        <v>9</v>
      </c>
      <c r="E20" s="163">
        <v>51800</v>
      </c>
      <c r="F20" s="186">
        <v>0</v>
      </c>
      <c r="G20" s="163">
        <v>51800</v>
      </c>
      <c r="H20" s="188"/>
    </row>
    <row r="21" spans="1:8" ht="25.5" customHeight="1" x14ac:dyDescent="0.3">
      <c r="A21" s="184">
        <v>15</v>
      </c>
      <c r="B21" s="160" t="s">
        <v>1136</v>
      </c>
      <c r="C21" s="160" t="s">
        <v>1137</v>
      </c>
      <c r="D21" s="185" t="s">
        <v>9</v>
      </c>
      <c r="E21" s="163">
        <v>162700</v>
      </c>
      <c r="F21" s="186">
        <v>0</v>
      </c>
      <c r="G21" s="163">
        <v>162700</v>
      </c>
      <c r="H21" s="188"/>
    </row>
    <row r="22" spans="1:8" ht="25.5" customHeight="1" x14ac:dyDescent="0.3">
      <c r="A22" s="184">
        <v>16</v>
      </c>
      <c r="B22" s="160" t="s">
        <v>1130</v>
      </c>
      <c r="C22" s="160" t="s">
        <v>1131</v>
      </c>
      <c r="D22" s="185" t="s">
        <v>9</v>
      </c>
      <c r="E22" s="163">
        <v>64900</v>
      </c>
      <c r="F22" s="186">
        <v>0</v>
      </c>
      <c r="G22" s="163">
        <v>64900</v>
      </c>
      <c r="H22" s="188"/>
    </row>
    <row r="23" spans="1:8" ht="25.5" customHeight="1" x14ac:dyDescent="0.3">
      <c r="A23" s="184">
        <v>17</v>
      </c>
      <c r="B23" s="160" t="s">
        <v>1127</v>
      </c>
      <c r="C23" s="160" t="s">
        <v>1128</v>
      </c>
      <c r="D23" s="185" t="s">
        <v>9</v>
      </c>
      <c r="E23" s="163">
        <v>51300</v>
      </c>
      <c r="F23" s="186">
        <v>0</v>
      </c>
      <c r="G23" s="163">
        <v>51300</v>
      </c>
      <c r="H23" s="188"/>
    </row>
    <row r="24" spans="1:8" ht="25.5" customHeight="1" x14ac:dyDescent="0.3">
      <c r="A24" s="184">
        <v>18</v>
      </c>
      <c r="B24" s="160" t="s">
        <v>1133</v>
      </c>
      <c r="C24" s="160" t="s">
        <v>1134</v>
      </c>
      <c r="D24" s="185" t="s">
        <v>9</v>
      </c>
      <c r="E24" s="163">
        <v>124000</v>
      </c>
      <c r="F24" s="186">
        <v>0</v>
      </c>
      <c r="G24" s="163">
        <v>124000</v>
      </c>
      <c r="H24" s="188"/>
    </row>
    <row r="25" spans="1:8" ht="25.5" customHeight="1" x14ac:dyDescent="0.3">
      <c r="A25" s="184">
        <v>19</v>
      </c>
      <c r="B25" s="160" t="s">
        <v>1112</v>
      </c>
      <c r="C25" s="160" t="s">
        <v>1113</v>
      </c>
      <c r="D25" s="185" t="s">
        <v>9</v>
      </c>
      <c r="E25" s="163">
        <v>59300</v>
      </c>
      <c r="F25" s="186">
        <v>0</v>
      </c>
      <c r="G25" s="163">
        <v>59300</v>
      </c>
      <c r="H25" s="188"/>
    </row>
    <row r="26" spans="1:8" ht="25.5" customHeight="1" x14ac:dyDescent="0.3">
      <c r="A26" s="184">
        <v>20</v>
      </c>
      <c r="B26" s="160" t="s">
        <v>1124</v>
      </c>
      <c r="C26" s="160" t="s">
        <v>1125</v>
      </c>
      <c r="D26" s="185" t="s">
        <v>9</v>
      </c>
      <c r="E26" s="163">
        <v>33400</v>
      </c>
      <c r="F26" s="186">
        <v>0</v>
      </c>
      <c r="G26" s="163">
        <v>33400</v>
      </c>
      <c r="H26" s="188"/>
    </row>
    <row r="27" spans="1:8" ht="25.5" customHeight="1" x14ac:dyDescent="0.3">
      <c r="A27" s="184">
        <v>21</v>
      </c>
      <c r="B27" s="160" t="s">
        <v>1115</v>
      </c>
      <c r="C27" s="160" t="s">
        <v>1116</v>
      </c>
      <c r="D27" s="185" t="s">
        <v>9</v>
      </c>
      <c r="E27" s="163">
        <v>33400</v>
      </c>
      <c r="F27" s="186">
        <v>0</v>
      </c>
      <c r="G27" s="163">
        <v>33400</v>
      </c>
      <c r="H27" s="188"/>
    </row>
    <row r="28" spans="1:8" ht="25.5" customHeight="1" x14ac:dyDescent="0.3">
      <c r="A28" s="184">
        <v>22</v>
      </c>
      <c r="B28" s="160" t="s">
        <v>1118</v>
      </c>
      <c r="C28" s="160" t="s">
        <v>1119</v>
      </c>
      <c r="D28" s="185" t="s">
        <v>9</v>
      </c>
      <c r="E28" s="163">
        <v>14700</v>
      </c>
      <c r="F28" s="186">
        <v>0</v>
      </c>
      <c r="G28" s="163">
        <v>14700</v>
      </c>
      <c r="H28" s="188"/>
    </row>
    <row r="29" spans="1:8" ht="25.5" customHeight="1" x14ac:dyDescent="0.3">
      <c r="A29" s="184">
        <v>23</v>
      </c>
      <c r="B29" s="160"/>
      <c r="C29" s="160" t="s">
        <v>1122</v>
      </c>
      <c r="D29" s="185" t="s">
        <v>9</v>
      </c>
      <c r="E29" s="163"/>
      <c r="F29" s="163">
        <v>20000</v>
      </c>
      <c r="G29" s="163">
        <v>20000</v>
      </c>
      <c r="H29" s="188"/>
    </row>
    <row r="30" spans="1:8" ht="25.5" customHeight="1" x14ac:dyDescent="0.3">
      <c r="A30" s="184">
        <v>24</v>
      </c>
      <c r="B30" s="160"/>
      <c r="C30" s="160" t="s">
        <v>1494</v>
      </c>
      <c r="D30" s="185" t="s">
        <v>9</v>
      </c>
      <c r="E30" s="163"/>
      <c r="F30" s="163">
        <v>300000</v>
      </c>
      <c r="G30" s="163">
        <v>300000</v>
      </c>
      <c r="H30" s="188"/>
    </row>
    <row r="31" spans="1:8" ht="25.5" customHeight="1" x14ac:dyDescent="0.3">
      <c r="A31" s="184">
        <v>25</v>
      </c>
      <c r="B31" s="160"/>
      <c r="C31" s="160" t="s">
        <v>1495</v>
      </c>
      <c r="D31" s="185" t="s">
        <v>9</v>
      </c>
      <c r="E31" s="163"/>
      <c r="F31" s="163">
        <v>250000</v>
      </c>
      <c r="G31" s="163">
        <v>250000</v>
      </c>
      <c r="H31" s="188"/>
    </row>
    <row r="32" spans="1:8" ht="25.5" customHeight="1" x14ac:dyDescent="0.3">
      <c r="A32" s="184">
        <v>26</v>
      </c>
      <c r="B32" s="160"/>
      <c r="C32" s="160" t="s">
        <v>1597</v>
      </c>
      <c r="D32" s="185" t="s">
        <v>9</v>
      </c>
      <c r="E32" s="187"/>
      <c r="F32" s="187">
        <v>100000</v>
      </c>
      <c r="G32" s="163">
        <v>100000</v>
      </c>
      <c r="H32" s="188"/>
    </row>
    <row r="33" spans="1:8" ht="25.5" customHeight="1" x14ac:dyDescent="0.3">
      <c r="A33" s="184">
        <v>27</v>
      </c>
      <c r="B33" s="160"/>
      <c r="C33" s="160" t="s">
        <v>1598</v>
      </c>
      <c r="D33" s="185" t="s">
        <v>9</v>
      </c>
      <c r="E33" s="187"/>
      <c r="F33" s="187">
        <v>40200</v>
      </c>
      <c r="G33" s="163">
        <v>40200</v>
      </c>
      <c r="H33" s="188"/>
    </row>
    <row r="34" spans="1:8" ht="25.5" customHeight="1" x14ac:dyDescent="0.3">
      <c r="A34" s="184">
        <v>28</v>
      </c>
      <c r="B34" s="160"/>
      <c r="C34" s="160" t="s">
        <v>1599</v>
      </c>
      <c r="D34" s="185" t="s">
        <v>9</v>
      </c>
      <c r="E34" s="187"/>
      <c r="F34" s="187">
        <v>200000</v>
      </c>
      <c r="G34" s="163">
        <v>200000</v>
      </c>
      <c r="H34" s="188"/>
    </row>
    <row r="35" spans="1:8" ht="25.5" customHeight="1" x14ac:dyDescent="0.3">
      <c r="A35" s="184">
        <v>29</v>
      </c>
      <c r="B35" s="160"/>
      <c r="C35" s="160" t="s">
        <v>1601</v>
      </c>
      <c r="D35" s="185" t="s">
        <v>9</v>
      </c>
      <c r="E35" s="187"/>
      <c r="F35" s="187">
        <v>250000</v>
      </c>
      <c r="G35" s="163">
        <v>250000</v>
      </c>
      <c r="H35" s="188"/>
    </row>
    <row r="36" spans="1:8" ht="25.5" customHeight="1" x14ac:dyDescent="0.3">
      <c r="A36" s="184">
        <v>30</v>
      </c>
      <c r="B36" s="160"/>
      <c r="C36" s="160" t="s">
        <v>1600</v>
      </c>
      <c r="D36" s="185" t="s">
        <v>9</v>
      </c>
      <c r="E36" s="187"/>
      <c r="F36" s="187">
        <v>100000</v>
      </c>
      <c r="G36" s="163">
        <v>100000</v>
      </c>
      <c r="H36" s="188"/>
    </row>
    <row r="37" spans="1:8" ht="25.5" customHeight="1" x14ac:dyDescent="0.3">
      <c r="A37" s="184">
        <v>31</v>
      </c>
      <c r="B37" s="160"/>
      <c r="C37" s="160" t="s">
        <v>1958</v>
      </c>
      <c r="D37" s="185" t="s">
        <v>9</v>
      </c>
      <c r="E37" s="187"/>
      <c r="F37" s="187">
        <v>60000</v>
      </c>
      <c r="G37" s="163">
        <v>60000</v>
      </c>
      <c r="H37" s="188"/>
    </row>
  </sheetData>
  <mergeCells count="3">
    <mergeCell ref="A3:H3"/>
    <mergeCell ref="A1:C1"/>
    <mergeCell ref="A2:C2"/>
  </mergeCells>
  <pageMargins left="0.17" right="0.17" top="0.35" bottom="0.36" header="0.3" footer="0.3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outlinePr summaryBelow="0"/>
  </sheetPr>
  <dimension ref="A1:H165"/>
  <sheetViews>
    <sheetView showGridLines="0" tabSelected="1" zoomScale="68" zoomScaleNormal="68" workbookViewId="0">
      <pane ySplit="5" topLeftCell="A51" activePane="bottomLeft" state="frozen"/>
      <selection pane="bottomLeft" activeCell="L56" sqref="L56"/>
    </sheetView>
  </sheetViews>
  <sheetFormatPr defaultColWidth="9" defaultRowHeight="20.25" customHeight="1" x14ac:dyDescent="0.3"/>
  <cols>
    <col min="1" max="1" width="6.77734375" style="172" customWidth="1"/>
    <col min="2" max="2" width="16.109375" style="173" customWidth="1"/>
    <col min="3" max="3" width="73" style="173" bestFit="1" customWidth="1"/>
    <col min="4" max="4" width="10.33203125" style="172" customWidth="1"/>
    <col min="5" max="5" width="14.33203125" style="173" customWidth="1"/>
    <col min="6" max="6" width="17.88671875" style="173" customWidth="1"/>
    <col min="7" max="7" width="17" style="161" customWidth="1"/>
    <col min="8" max="8" width="12.109375" style="173" customWidth="1"/>
    <col min="9" max="16384" width="9" style="173"/>
  </cols>
  <sheetData>
    <row r="1" spans="1:8" ht="20.25" customHeight="1" x14ac:dyDescent="0.3">
      <c r="A1" s="235" t="s">
        <v>1806</v>
      </c>
      <c r="B1" s="235"/>
      <c r="C1" s="235"/>
      <c r="G1" s="174"/>
    </row>
    <row r="2" spans="1:8" ht="20.25" customHeight="1" x14ac:dyDescent="0.3">
      <c r="A2" s="236" t="s">
        <v>1807</v>
      </c>
      <c r="B2" s="236"/>
      <c r="C2" s="236"/>
      <c r="G2" s="174"/>
    </row>
    <row r="3" spans="1:8" ht="33.75" customHeight="1" x14ac:dyDescent="0.3">
      <c r="A3" s="237" t="s">
        <v>0</v>
      </c>
      <c r="B3" s="237"/>
      <c r="C3" s="237"/>
      <c r="D3" s="237"/>
      <c r="E3" s="237"/>
      <c r="F3" s="237"/>
      <c r="G3" s="237"/>
      <c r="H3" s="237"/>
    </row>
    <row r="4" spans="1:8" ht="20.25" customHeight="1" x14ac:dyDescent="0.3">
      <c r="G4" s="175"/>
    </row>
    <row r="5" spans="1:8" s="179" customFormat="1" ht="72" x14ac:dyDescent="0.3">
      <c r="A5" s="176" t="s">
        <v>1808</v>
      </c>
      <c r="B5" s="176" t="s">
        <v>2</v>
      </c>
      <c r="C5" s="176" t="s">
        <v>3</v>
      </c>
      <c r="D5" s="176" t="s">
        <v>1740</v>
      </c>
      <c r="E5" s="176" t="s">
        <v>1739</v>
      </c>
      <c r="F5" s="176" t="s">
        <v>1945</v>
      </c>
      <c r="G5" s="176" t="s">
        <v>1946</v>
      </c>
      <c r="H5" s="178" t="s">
        <v>1755</v>
      </c>
    </row>
    <row r="6" spans="1:8" ht="25.5" customHeight="1" x14ac:dyDescent="0.3">
      <c r="A6" s="176"/>
      <c r="B6" s="176"/>
      <c r="C6" s="176" t="s">
        <v>1799</v>
      </c>
      <c r="D6" s="176"/>
      <c r="E6" s="176"/>
      <c r="F6" s="176"/>
      <c r="G6" s="176"/>
      <c r="H6" s="180"/>
    </row>
    <row r="7" spans="1:8" ht="25.5" customHeight="1" x14ac:dyDescent="0.3">
      <c r="A7" s="181" t="s">
        <v>1801</v>
      </c>
      <c r="B7" s="117"/>
      <c r="C7" s="117" t="s">
        <v>1208</v>
      </c>
      <c r="D7" s="181"/>
      <c r="E7" s="117"/>
      <c r="F7" s="117"/>
      <c r="G7" s="163">
        <v>0</v>
      </c>
      <c r="H7" s="183"/>
    </row>
    <row r="8" spans="1:8" ht="25.5" customHeight="1" x14ac:dyDescent="0.3">
      <c r="A8" s="184">
        <v>1</v>
      </c>
      <c r="B8" s="160" t="s">
        <v>1233</v>
      </c>
      <c r="C8" s="160" t="s">
        <v>1234</v>
      </c>
      <c r="D8" s="185" t="s">
        <v>9</v>
      </c>
      <c r="E8" s="163">
        <v>45000</v>
      </c>
      <c r="F8" s="186">
        <v>0</v>
      </c>
      <c r="G8" s="163">
        <v>45000</v>
      </c>
      <c r="H8" s="188"/>
    </row>
    <row r="9" spans="1:8" ht="25.5" customHeight="1" x14ac:dyDescent="0.3">
      <c r="A9" s="184">
        <v>2</v>
      </c>
      <c r="B9" s="160" t="s">
        <v>1227</v>
      </c>
      <c r="C9" s="160" t="s">
        <v>1228</v>
      </c>
      <c r="D9" s="185" t="s">
        <v>1229</v>
      </c>
      <c r="E9" s="163">
        <v>45000</v>
      </c>
      <c r="F9" s="186">
        <v>0</v>
      </c>
      <c r="G9" s="163">
        <v>50000</v>
      </c>
      <c r="H9" s="188"/>
    </row>
    <row r="10" spans="1:8" ht="25.5" customHeight="1" x14ac:dyDescent="0.3">
      <c r="A10" s="184">
        <v>3</v>
      </c>
      <c r="B10" s="160" t="s">
        <v>1215</v>
      </c>
      <c r="C10" s="160" t="s">
        <v>1216</v>
      </c>
      <c r="D10" s="185" t="s">
        <v>9</v>
      </c>
      <c r="E10" s="163">
        <v>45000</v>
      </c>
      <c r="F10" s="186">
        <v>0</v>
      </c>
      <c r="G10" s="163">
        <v>45000</v>
      </c>
      <c r="H10" s="188"/>
    </row>
    <row r="11" spans="1:8" ht="25.5" customHeight="1" x14ac:dyDescent="0.3">
      <c r="A11" s="184">
        <v>4</v>
      </c>
      <c r="B11" s="160" t="s">
        <v>1213</v>
      </c>
      <c r="C11" s="160" t="s">
        <v>1214</v>
      </c>
      <c r="D11" s="185" t="s">
        <v>9</v>
      </c>
      <c r="E11" s="163">
        <v>45000</v>
      </c>
      <c r="F11" s="186">
        <v>0</v>
      </c>
      <c r="G11" s="163">
        <v>45000</v>
      </c>
      <c r="H11" s="188"/>
    </row>
    <row r="12" spans="1:8" ht="25.5" customHeight="1" x14ac:dyDescent="0.3">
      <c r="A12" s="184">
        <v>5</v>
      </c>
      <c r="B12" s="160" t="s">
        <v>1210</v>
      </c>
      <c r="C12" s="160" t="s">
        <v>1211</v>
      </c>
      <c r="D12" s="185" t="s">
        <v>9</v>
      </c>
      <c r="E12" s="163">
        <v>45000</v>
      </c>
      <c r="F12" s="186">
        <v>0</v>
      </c>
      <c r="G12" s="163">
        <v>45000</v>
      </c>
      <c r="H12" s="188"/>
    </row>
    <row r="13" spans="1:8" ht="25.5" customHeight="1" x14ac:dyDescent="0.3">
      <c r="A13" s="184">
        <v>6</v>
      </c>
      <c r="B13" s="160" t="s">
        <v>1218</v>
      </c>
      <c r="C13" s="160" t="s">
        <v>1219</v>
      </c>
      <c r="D13" s="185" t="s">
        <v>9</v>
      </c>
      <c r="E13" s="163">
        <v>45000</v>
      </c>
      <c r="F13" s="186">
        <v>0</v>
      </c>
      <c r="G13" s="163">
        <v>50000</v>
      </c>
      <c r="H13" s="188"/>
    </row>
    <row r="14" spans="1:8" ht="25.5" customHeight="1" x14ac:dyDescent="0.3">
      <c r="A14" s="184">
        <v>7</v>
      </c>
      <c r="B14" s="160" t="s">
        <v>1237</v>
      </c>
      <c r="C14" s="160" t="s">
        <v>1238</v>
      </c>
      <c r="D14" s="185" t="s">
        <v>9</v>
      </c>
      <c r="E14" s="163">
        <v>45000</v>
      </c>
      <c r="F14" s="186">
        <v>0</v>
      </c>
      <c r="G14" s="163">
        <v>45000</v>
      </c>
      <c r="H14" s="188"/>
    </row>
    <row r="15" spans="1:8" ht="25.5" customHeight="1" x14ac:dyDescent="0.3">
      <c r="A15" s="184">
        <v>8</v>
      </c>
      <c r="B15" s="160" t="s">
        <v>1224</v>
      </c>
      <c r="C15" s="160" t="s">
        <v>1225</v>
      </c>
      <c r="D15" s="185" t="s">
        <v>9</v>
      </c>
      <c r="E15" s="163">
        <v>45000</v>
      </c>
      <c r="F15" s="186">
        <v>0</v>
      </c>
      <c r="G15" s="163">
        <v>45000</v>
      </c>
      <c r="H15" s="188"/>
    </row>
    <row r="16" spans="1:8" ht="25.5" customHeight="1" x14ac:dyDescent="0.3">
      <c r="A16" s="184">
        <v>9</v>
      </c>
      <c r="B16" s="160" t="s">
        <v>1221</v>
      </c>
      <c r="C16" s="160" t="s">
        <v>1222</v>
      </c>
      <c r="D16" s="185" t="s">
        <v>9</v>
      </c>
      <c r="E16" s="163">
        <v>45000</v>
      </c>
      <c r="F16" s="186">
        <v>0</v>
      </c>
      <c r="G16" s="163">
        <v>50000</v>
      </c>
      <c r="H16" s="188"/>
    </row>
    <row r="17" spans="1:8" ht="25.5" customHeight="1" x14ac:dyDescent="0.3">
      <c r="A17" s="184">
        <v>10</v>
      </c>
      <c r="B17" s="160" t="s">
        <v>1221</v>
      </c>
      <c r="C17" s="160" t="s">
        <v>1231</v>
      </c>
      <c r="D17" s="185" t="s">
        <v>9</v>
      </c>
      <c r="E17" s="163"/>
      <c r="F17" s="186">
        <v>0</v>
      </c>
      <c r="G17" s="163">
        <v>20000</v>
      </c>
      <c r="H17" s="188"/>
    </row>
    <row r="18" spans="1:8" ht="25.5" customHeight="1" x14ac:dyDescent="0.3">
      <c r="A18" s="184">
        <v>11</v>
      </c>
      <c r="B18" s="160" t="s">
        <v>25</v>
      </c>
      <c r="C18" s="160" t="s">
        <v>1668</v>
      </c>
      <c r="D18" s="185" t="s">
        <v>9</v>
      </c>
      <c r="E18" s="163">
        <v>116100</v>
      </c>
      <c r="F18" s="186">
        <v>0</v>
      </c>
      <c r="G18" s="163">
        <v>150000</v>
      </c>
      <c r="H18" s="188"/>
    </row>
    <row r="19" spans="1:8" ht="25.5" customHeight="1" x14ac:dyDescent="0.3">
      <c r="A19" s="184">
        <v>12</v>
      </c>
      <c r="B19" s="160"/>
      <c r="C19" s="160" t="s">
        <v>1663</v>
      </c>
      <c r="D19" s="185" t="s">
        <v>9</v>
      </c>
      <c r="E19" s="187"/>
      <c r="F19" s="187">
        <v>150000</v>
      </c>
      <c r="G19" s="163">
        <v>150000</v>
      </c>
      <c r="H19" s="188"/>
    </row>
    <row r="20" spans="1:8" ht="25.5" customHeight="1" x14ac:dyDescent="0.3">
      <c r="A20" s="184">
        <v>13</v>
      </c>
      <c r="B20" s="160"/>
      <c r="C20" s="160" t="s">
        <v>1664</v>
      </c>
      <c r="D20" s="185" t="s">
        <v>9</v>
      </c>
      <c r="E20" s="187"/>
      <c r="F20" s="187">
        <v>50000</v>
      </c>
      <c r="G20" s="163">
        <v>50000</v>
      </c>
      <c r="H20" s="188"/>
    </row>
    <row r="21" spans="1:8" ht="25.5" customHeight="1" x14ac:dyDescent="0.3">
      <c r="A21" s="184">
        <v>14</v>
      </c>
      <c r="B21" s="160"/>
      <c r="C21" s="160" t="s">
        <v>1665</v>
      </c>
      <c r="D21" s="185" t="s">
        <v>9</v>
      </c>
      <c r="E21" s="187"/>
      <c r="F21" s="187">
        <v>50000</v>
      </c>
      <c r="G21" s="163">
        <v>50000</v>
      </c>
      <c r="H21" s="188"/>
    </row>
    <row r="22" spans="1:8" ht="25.5" customHeight="1" x14ac:dyDescent="0.3">
      <c r="A22" s="184">
        <v>15</v>
      </c>
      <c r="B22" s="160"/>
      <c r="C22" s="160" t="s">
        <v>1666</v>
      </c>
      <c r="D22" s="185" t="s">
        <v>9</v>
      </c>
      <c r="E22" s="187"/>
      <c r="F22" s="187">
        <v>50000</v>
      </c>
      <c r="G22" s="163">
        <v>50000</v>
      </c>
      <c r="H22" s="188"/>
    </row>
    <row r="23" spans="1:8" ht="25.5" customHeight="1" x14ac:dyDescent="0.3">
      <c r="A23" s="184">
        <v>16</v>
      </c>
      <c r="B23" s="160"/>
      <c r="C23" s="160" t="s">
        <v>1667</v>
      </c>
      <c r="D23" s="185" t="s">
        <v>9</v>
      </c>
      <c r="E23" s="187"/>
      <c r="F23" s="187">
        <v>50000</v>
      </c>
      <c r="G23" s="163">
        <v>50000</v>
      </c>
      <c r="H23" s="188"/>
    </row>
    <row r="24" spans="1:8" ht="25.5" customHeight="1" x14ac:dyDescent="0.3">
      <c r="A24" s="184">
        <v>17</v>
      </c>
      <c r="B24" s="160"/>
      <c r="C24" s="160" t="s">
        <v>1669</v>
      </c>
      <c r="D24" s="185" t="s">
        <v>9</v>
      </c>
      <c r="E24" s="187"/>
      <c r="F24" s="187">
        <v>260000</v>
      </c>
      <c r="G24" s="163">
        <v>260000</v>
      </c>
      <c r="H24" s="188"/>
    </row>
    <row r="25" spans="1:8" ht="25.5" customHeight="1" x14ac:dyDescent="0.3">
      <c r="A25" s="184">
        <v>18</v>
      </c>
      <c r="B25" s="160"/>
      <c r="C25" s="160" t="s">
        <v>1670</v>
      </c>
      <c r="D25" s="185" t="s">
        <v>9</v>
      </c>
      <c r="E25" s="187"/>
      <c r="F25" s="187">
        <v>100000</v>
      </c>
      <c r="G25" s="163">
        <v>100000</v>
      </c>
      <c r="H25" s="188"/>
    </row>
    <row r="26" spans="1:8" ht="25.5" customHeight="1" x14ac:dyDescent="0.3">
      <c r="A26" s="181" t="s">
        <v>1802</v>
      </c>
      <c r="B26" s="117"/>
      <c r="C26" s="117" t="s">
        <v>1800</v>
      </c>
      <c r="D26" s="181"/>
      <c r="E26" s="117"/>
      <c r="F26" s="117"/>
      <c r="G26" s="117"/>
      <c r="H26" s="183"/>
    </row>
    <row r="27" spans="1:8" ht="25.5" customHeight="1" x14ac:dyDescent="0.3">
      <c r="A27" s="185" t="s">
        <v>1805</v>
      </c>
      <c r="B27" s="160"/>
      <c r="C27" s="160" t="s">
        <v>1786</v>
      </c>
      <c r="D27" s="185" t="s">
        <v>9</v>
      </c>
      <c r="E27" s="187"/>
      <c r="F27" s="189" t="s">
        <v>1787</v>
      </c>
      <c r="G27" s="171" t="s">
        <v>1787</v>
      </c>
      <c r="H27" s="188"/>
    </row>
    <row r="28" spans="1:8" ht="25.5" customHeight="1" x14ac:dyDescent="0.3">
      <c r="A28" s="185" t="s">
        <v>1815</v>
      </c>
      <c r="B28" s="160"/>
      <c r="C28" s="160" t="s">
        <v>1676</v>
      </c>
      <c r="D28" s="185" t="s">
        <v>9</v>
      </c>
      <c r="E28" s="187"/>
      <c r="F28" s="187">
        <v>200000</v>
      </c>
      <c r="G28" s="163">
        <v>200000</v>
      </c>
      <c r="H28" s="188"/>
    </row>
    <row r="29" spans="1:8" ht="25.5" customHeight="1" x14ac:dyDescent="0.3">
      <c r="A29" s="185" t="s">
        <v>1816</v>
      </c>
      <c r="B29" s="160"/>
      <c r="C29" s="160" t="s">
        <v>1563</v>
      </c>
      <c r="D29" s="185" t="s">
        <v>9</v>
      </c>
      <c r="E29" s="187"/>
      <c r="F29" s="189" t="s">
        <v>1787</v>
      </c>
      <c r="G29" s="171" t="s">
        <v>1787</v>
      </c>
      <c r="H29" s="188"/>
    </row>
    <row r="30" spans="1:8" ht="25.5" customHeight="1" x14ac:dyDescent="0.3">
      <c r="A30" s="185" t="s">
        <v>1817</v>
      </c>
      <c r="B30" s="160"/>
      <c r="C30" s="160" t="s">
        <v>1788</v>
      </c>
      <c r="D30" s="185" t="s">
        <v>9</v>
      </c>
      <c r="E30" s="187"/>
      <c r="F30" s="189" t="s">
        <v>1787</v>
      </c>
      <c r="G30" s="171" t="s">
        <v>1787</v>
      </c>
      <c r="H30" s="188"/>
    </row>
    <row r="31" spans="1:8" ht="25.5" customHeight="1" x14ac:dyDescent="0.3">
      <c r="A31" s="185" t="s">
        <v>1818</v>
      </c>
      <c r="B31" s="160"/>
      <c r="C31" s="160" t="s">
        <v>1567</v>
      </c>
      <c r="D31" s="185" t="s">
        <v>9</v>
      </c>
      <c r="E31" s="187"/>
      <c r="F31" s="187">
        <v>100000</v>
      </c>
      <c r="G31" s="163">
        <v>100000</v>
      </c>
      <c r="H31" s="188"/>
    </row>
    <row r="32" spans="1:8" ht="25.5" customHeight="1" x14ac:dyDescent="0.3">
      <c r="A32" s="185" t="s">
        <v>1819</v>
      </c>
      <c r="B32" s="160"/>
      <c r="C32" s="160" t="s">
        <v>1572</v>
      </c>
      <c r="D32" s="185" t="s">
        <v>9</v>
      </c>
      <c r="E32" s="187"/>
      <c r="F32" s="189">
        <v>100000</v>
      </c>
      <c r="G32" s="171">
        <v>100000</v>
      </c>
      <c r="H32" s="188"/>
    </row>
    <row r="33" spans="1:8" ht="25.5" customHeight="1" x14ac:dyDescent="0.3">
      <c r="A33" s="185" t="s">
        <v>1820</v>
      </c>
      <c r="B33" s="160"/>
      <c r="C33" s="160" t="s">
        <v>1573</v>
      </c>
      <c r="D33" s="185" t="s">
        <v>9</v>
      </c>
      <c r="E33" s="187"/>
      <c r="F33" s="187">
        <v>50000</v>
      </c>
      <c r="G33" s="163">
        <v>50000</v>
      </c>
      <c r="H33" s="188"/>
    </row>
    <row r="34" spans="1:8" ht="25.5" customHeight="1" x14ac:dyDescent="0.3">
      <c r="A34" s="185" t="s">
        <v>1821</v>
      </c>
      <c r="B34" s="160"/>
      <c r="C34" s="160" t="s">
        <v>1575</v>
      </c>
      <c r="D34" s="185" t="s">
        <v>9</v>
      </c>
      <c r="E34" s="187"/>
      <c r="F34" s="187">
        <v>30000</v>
      </c>
      <c r="G34" s="163">
        <v>30000</v>
      </c>
      <c r="H34" s="188"/>
    </row>
    <row r="35" spans="1:8" ht="25.5" customHeight="1" x14ac:dyDescent="0.3">
      <c r="A35" s="185" t="s">
        <v>1822</v>
      </c>
      <c r="B35" s="160"/>
      <c r="C35" s="160" t="s">
        <v>1578</v>
      </c>
      <c r="D35" s="185" t="s">
        <v>9</v>
      </c>
      <c r="E35" s="187"/>
      <c r="F35" s="187">
        <v>50000</v>
      </c>
      <c r="G35" s="163">
        <v>50000</v>
      </c>
      <c r="H35" s="188"/>
    </row>
    <row r="36" spans="1:8" ht="25.5" customHeight="1" x14ac:dyDescent="0.3">
      <c r="A36" s="185" t="s">
        <v>1823</v>
      </c>
      <c r="B36" s="160"/>
      <c r="C36" s="160" t="s">
        <v>1579</v>
      </c>
      <c r="D36" s="185" t="s">
        <v>9</v>
      </c>
      <c r="E36" s="187"/>
      <c r="F36" s="187">
        <v>50000</v>
      </c>
      <c r="G36" s="163">
        <v>50000</v>
      </c>
      <c r="H36" s="188"/>
    </row>
    <row r="37" spans="1:8" ht="25.5" customHeight="1" x14ac:dyDescent="0.3">
      <c r="A37" s="185" t="s">
        <v>1824</v>
      </c>
      <c r="B37" s="160"/>
      <c r="C37" s="160" t="s">
        <v>1580</v>
      </c>
      <c r="D37" s="185" t="s">
        <v>9</v>
      </c>
      <c r="E37" s="187"/>
      <c r="F37" s="187">
        <v>30000</v>
      </c>
      <c r="G37" s="163">
        <v>30000</v>
      </c>
      <c r="H37" s="188"/>
    </row>
    <row r="38" spans="1:8" ht="25.5" customHeight="1" x14ac:dyDescent="0.3">
      <c r="A38" s="185" t="s">
        <v>1073</v>
      </c>
      <c r="B38" s="160"/>
      <c r="C38" s="160" t="s">
        <v>1585</v>
      </c>
      <c r="D38" s="185" t="s">
        <v>9</v>
      </c>
      <c r="E38" s="187"/>
      <c r="F38" s="187">
        <v>100000</v>
      </c>
      <c r="G38" s="163">
        <v>100000</v>
      </c>
      <c r="H38" s="188"/>
    </row>
    <row r="39" spans="1:8" ht="25.5" customHeight="1" x14ac:dyDescent="0.3">
      <c r="A39" s="181" t="s">
        <v>1803</v>
      </c>
      <c r="B39" s="117"/>
      <c r="C39" s="117" t="s">
        <v>1240</v>
      </c>
      <c r="D39" s="181"/>
      <c r="E39" s="117"/>
      <c r="F39" s="117"/>
      <c r="G39" s="117"/>
      <c r="H39" s="183"/>
    </row>
    <row r="40" spans="1:8" ht="25.5" customHeight="1" x14ac:dyDescent="0.3">
      <c r="A40" s="184">
        <v>1</v>
      </c>
      <c r="B40" s="160"/>
      <c r="C40" s="160" t="s">
        <v>1252</v>
      </c>
      <c r="D40" s="185" t="s">
        <v>9</v>
      </c>
      <c r="E40" s="163"/>
      <c r="F40" s="186">
        <v>0</v>
      </c>
      <c r="G40" s="163">
        <v>100000</v>
      </c>
      <c r="H40" s="188"/>
    </row>
    <row r="41" spans="1:8" ht="25.5" customHeight="1" x14ac:dyDescent="0.3">
      <c r="A41" s="184">
        <v>2</v>
      </c>
      <c r="B41" s="160"/>
      <c r="C41" s="160" t="s">
        <v>1258</v>
      </c>
      <c r="D41" s="185" t="s">
        <v>9</v>
      </c>
      <c r="E41" s="163"/>
      <c r="F41" s="186">
        <v>0</v>
      </c>
      <c r="G41" s="163">
        <v>100000</v>
      </c>
      <c r="H41" s="188"/>
    </row>
    <row r="42" spans="1:8" ht="25.5" customHeight="1" x14ac:dyDescent="0.3">
      <c r="A42" s="184">
        <v>3</v>
      </c>
      <c r="B42" s="160"/>
      <c r="C42" s="160" t="s">
        <v>1249</v>
      </c>
      <c r="D42" s="185" t="s">
        <v>9</v>
      </c>
      <c r="E42" s="163"/>
      <c r="F42" s="186">
        <v>0</v>
      </c>
      <c r="G42" s="163">
        <v>100000</v>
      </c>
      <c r="H42" s="188"/>
    </row>
    <row r="43" spans="1:8" ht="25.5" customHeight="1" x14ac:dyDescent="0.3">
      <c r="A43" s="184">
        <v>4</v>
      </c>
      <c r="B43" s="160"/>
      <c r="C43" s="160" t="s">
        <v>1255</v>
      </c>
      <c r="D43" s="185" t="s">
        <v>9</v>
      </c>
      <c r="E43" s="163"/>
      <c r="F43" s="186">
        <v>0</v>
      </c>
      <c r="G43" s="163">
        <v>100000</v>
      </c>
      <c r="H43" s="188"/>
    </row>
    <row r="44" spans="1:8" ht="25.5" customHeight="1" x14ac:dyDescent="0.3">
      <c r="A44" s="184">
        <v>5</v>
      </c>
      <c r="B44" s="160"/>
      <c r="C44" s="160" t="s">
        <v>1261</v>
      </c>
      <c r="D44" s="185" t="s">
        <v>9</v>
      </c>
      <c r="E44" s="163"/>
      <c r="F44" s="186">
        <v>0</v>
      </c>
      <c r="G44" s="163">
        <v>100000</v>
      </c>
      <c r="H44" s="188"/>
    </row>
    <row r="45" spans="1:8" ht="25.5" customHeight="1" x14ac:dyDescent="0.3">
      <c r="A45" s="184">
        <v>6</v>
      </c>
      <c r="B45" s="160"/>
      <c r="C45" s="160" t="s">
        <v>1243</v>
      </c>
      <c r="D45" s="185" t="s">
        <v>9</v>
      </c>
      <c r="E45" s="163"/>
      <c r="F45" s="186">
        <v>0</v>
      </c>
      <c r="G45" s="163">
        <v>100000</v>
      </c>
      <c r="H45" s="188"/>
    </row>
    <row r="46" spans="1:8" ht="25.5" customHeight="1" x14ac:dyDescent="0.3">
      <c r="A46" s="184">
        <v>7</v>
      </c>
      <c r="B46" s="160"/>
      <c r="C46" s="160" t="s">
        <v>1246</v>
      </c>
      <c r="D46" s="185" t="s">
        <v>9</v>
      </c>
      <c r="E46" s="163"/>
      <c r="F46" s="186">
        <v>0</v>
      </c>
      <c r="G46" s="163">
        <v>100000</v>
      </c>
      <c r="H46" s="188"/>
    </row>
    <row r="47" spans="1:8" ht="25.5" customHeight="1" x14ac:dyDescent="0.3">
      <c r="A47" s="184">
        <v>8</v>
      </c>
      <c r="B47" s="160"/>
      <c r="C47" s="160" t="s">
        <v>1264</v>
      </c>
      <c r="D47" s="185" t="s">
        <v>9</v>
      </c>
      <c r="E47" s="163"/>
      <c r="F47" s="186">
        <v>0</v>
      </c>
      <c r="G47" s="163">
        <v>100000</v>
      </c>
      <c r="H47" s="188"/>
    </row>
    <row r="48" spans="1:8" ht="25.5" customHeight="1" x14ac:dyDescent="0.3">
      <c r="A48" s="184">
        <v>9</v>
      </c>
      <c r="B48" s="160"/>
      <c r="C48" s="160" t="s">
        <v>1267</v>
      </c>
      <c r="D48" s="185" t="s">
        <v>9</v>
      </c>
      <c r="E48" s="163"/>
      <c r="F48" s="186">
        <v>0</v>
      </c>
      <c r="G48" s="163">
        <v>100000</v>
      </c>
      <c r="H48" s="188"/>
    </row>
    <row r="49" spans="1:8" ht="25.5" customHeight="1" x14ac:dyDescent="0.3">
      <c r="A49" s="181" t="s">
        <v>1804</v>
      </c>
      <c r="B49" s="161"/>
      <c r="C49" s="117" t="s">
        <v>1726</v>
      </c>
      <c r="D49" s="190"/>
      <c r="E49" s="161"/>
      <c r="F49" s="161"/>
      <c r="H49" s="192"/>
    </row>
    <row r="50" spans="1:8" ht="25.5" customHeight="1" x14ac:dyDescent="0.3">
      <c r="A50" s="190">
        <v>1</v>
      </c>
      <c r="B50" s="161"/>
      <c r="C50" s="161" t="s">
        <v>1727</v>
      </c>
      <c r="D50" s="190" t="s">
        <v>9</v>
      </c>
      <c r="E50" s="191"/>
      <c r="F50" s="187">
        <v>2500000</v>
      </c>
      <c r="G50" s="187">
        <v>2500000</v>
      </c>
      <c r="H50" s="192"/>
    </row>
    <row r="51" spans="1:8" ht="25.5" customHeight="1" x14ac:dyDescent="0.3">
      <c r="A51" s="190">
        <v>2</v>
      </c>
      <c r="B51" s="161"/>
      <c r="C51" s="161" t="s">
        <v>1728</v>
      </c>
      <c r="D51" s="190" t="s">
        <v>9</v>
      </c>
      <c r="E51" s="191"/>
      <c r="F51" s="187">
        <v>3000000</v>
      </c>
      <c r="G51" s="187">
        <v>3000000</v>
      </c>
      <c r="H51" s="192"/>
    </row>
    <row r="52" spans="1:8" ht="25.5" customHeight="1" x14ac:dyDescent="0.3">
      <c r="A52" s="181" t="s">
        <v>1825</v>
      </c>
      <c r="B52" s="161"/>
      <c r="C52" s="117" t="s">
        <v>1814</v>
      </c>
      <c r="D52" s="190"/>
      <c r="E52" s="161"/>
      <c r="F52" s="161"/>
      <c r="G52" s="163">
        <v>0</v>
      </c>
      <c r="H52" s="192"/>
    </row>
    <row r="53" spans="1:8" ht="25.5" customHeight="1" x14ac:dyDescent="0.3">
      <c r="A53" s="184">
        <v>1</v>
      </c>
      <c r="B53" s="193" t="s">
        <v>2175</v>
      </c>
      <c r="C53" s="193" t="s">
        <v>2176</v>
      </c>
      <c r="D53" s="194" t="s">
        <v>1271</v>
      </c>
      <c r="E53" s="195">
        <v>301600</v>
      </c>
      <c r="F53" s="171" t="s">
        <v>2208</v>
      </c>
      <c r="G53" s="163">
        <v>300000</v>
      </c>
      <c r="H53" s="241"/>
    </row>
    <row r="54" spans="1:8" ht="25.5" customHeight="1" x14ac:dyDescent="0.3">
      <c r="A54" s="184">
        <v>2</v>
      </c>
      <c r="B54" s="193" t="s">
        <v>2177</v>
      </c>
      <c r="C54" s="193" t="s">
        <v>2178</v>
      </c>
      <c r="D54" s="194" t="s">
        <v>2207</v>
      </c>
      <c r="E54" s="195">
        <v>301600</v>
      </c>
      <c r="F54" s="171" t="s">
        <v>2208</v>
      </c>
      <c r="G54" s="163">
        <v>300000</v>
      </c>
      <c r="H54" s="242"/>
    </row>
    <row r="55" spans="1:8" ht="25.5" customHeight="1" x14ac:dyDescent="0.3">
      <c r="A55" s="184">
        <v>3</v>
      </c>
      <c r="B55" s="193" t="s">
        <v>2179</v>
      </c>
      <c r="C55" s="193" t="s">
        <v>2180</v>
      </c>
      <c r="D55" s="194" t="s">
        <v>1271</v>
      </c>
      <c r="E55" s="195">
        <v>269200</v>
      </c>
      <c r="F55" s="171" t="s">
        <v>2208</v>
      </c>
      <c r="G55" s="163">
        <v>300000</v>
      </c>
      <c r="H55" s="242"/>
    </row>
    <row r="56" spans="1:8" ht="25.5" customHeight="1" x14ac:dyDescent="0.3">
      <c r="A56" s="184">
        <v>4</v>
      </c>
      <c r="B56" s="193" t="s">
        <v>2181</v>
      </c>
      <c r="C56" s="193" t="s">
        <v>2182</v>
      </c>
      <c r="D56" s="194" t="s">
        <v>1271</v>
      </c>
      <c r="E56" s="195">
        <v>269200</v>
      </c>
      <c r="F56" s="171" t="s">
        <v>2208</v>
      </c>
      <c r="G56" s="163">
        <v>300000</v>
      </c>
      <c r="H56" s="242"/>
    </row>
    <row r="57" spans="1:8" ht="25.5" customHeight="1" x14ac:dyDescent="0.3">
      <c r="A57" s="184">
        <v>5</v>
      </c>
      <c r="B57" s="193" t="s">
        <v>2183</v>
      </c>
      <c r="C57" s="193" t="s">
        <v>2184</v>
      </c>
      <c r="D57" s="194" t="s">
        <v>1271</v>
      </c>
      <c r="E57" s="195">
        <v>229200</v>
      </c>
      <c r="F57" s="171" t="s">
        <v>2208</v>
      </c>
      <c r="G57" s="163">
        <v>300000</v>
      </c>
      <c r="H57" s="242"/>
    </row>
    <row r="58" spans="1:8" ht="25.5" customHeight="1" x14ac:dyDescent="0.3">
      <c r="A58" s="184">
        <v>6</v>
      </c>
      <c r="B58" s="193" t="s">
        <v>2185</v>
      </c>
      <c r="C58" s="193" t="s">
        <v>2186</v>
      </c>
      <c r="D58" s="194" t="s">
        <v>1271</v>
      </c>
      <c r="E58" s="195">
        <v>229200</v>
      </c>
      <c r="F58" s="171" t="s">
        <v>2208</v>
      </c>
      <c r="G58" s="163">
        <v>300000</v>
      </c>
      <c r="H58" s="242"/>
    </row>
    <row r="59" spans="1:8" ht="25.5" customHeight="1" x14ac:dyDescent="0.3">
      <c r="A59" s="184">
        <v>7</v>
      </c>
      <c r="B59" s="193" t="s">
        <v>2187</v>
      </c>
      <c r="C59" s="193" t="s">
        <v>2188</v>
      </c>
      <c r="D59" s="194" t="s">
        <v>1271</v>
      </c>
      <c r="E59" s="195">
        <v>257100</v>
      </c>
      <c r="F59" s="171" t="s">
        <v>2208</v>
      </c>
      <c r="G59" s="163">
        <v>300000</v>
      </c>
      <c r="H59" s="242"/>
    </row>
    <row r="60" spans="1:8" ht="25.5" customHeight="1" x14ac:dyDescent="0.3">
      <c r="A60" s="184">
        <v>8</v>
      </c>
      <c r="B60" s="193" t="s">
        <v>2189</v>
      </c>
      <c r="C60" s="193" t="s">
        <v>2190</v>
      </c>
      <c r="D60" s="194" t="s">
        <v>2207</v>
      </c>
      <c r="E60" s="195">
        <v>257100</v>
      </c>
      <c r="F60" s="171" t="s">
        <v>2208</v>
      </c>
      <c r="G60" s="163">
        <v>300000</v>
      </c>
      <c r="H60" s="242"/>
    </row>
    <row r="61" spans="1:8" ht="25.5" customHeight="1" x14ac:dyDescent="0.3">
      <c r="A61" s="184">
        <v>9</v>
      </c>
      <c r="B61" s="193" t="s">
        <v>2191</v>
      </c>
      <c r="C61" s="193" t="s">
        <v>2192</v>
      </c>
      <c r="D61" s="194" t="s">
        <v>1271</v>
      </c>
      <c r="E61" s="195">
        <v>222300</v>
      </c>
      <c r="F61" s="171" t="s">
        <v>2208</v>
      </c>
      <c r="G61" s="163">
        <v>300000</v>
      </c>
      <c r="H61" s="242"/>
    </row>
    <row r="62" spans="1:8" ht="25.5" customHeight="1" x14ac:dyDescent="0.3">
      <c r="A62" s="184">
        <v>10</v>
      </c>
      <c r="B62" s="193" t="s">
        <v>2193</v>
      </c>
      <c r="C62" s="193" t="s">
        <v>2194</v>
      </c>
      <c r="D62" s="194" t="s">
        <v>1271</v>
      </c>
      <c r="E62" s="195">
        <v>222300</v>
      </c>
      <c r="F62" s="171" t="s">
        <v>2208</v>
      </c>
      <c r="G62" s="163">
        <v>300000</v>
      </c>
      <c r="H62" s="242"/>
    </row>
    <row r="63" spans="1:8" ht="25.5" customHeight="1" x14ac:dyDescent="0.3">
      <c r="A63" s="184">
        <v>11</v>
      </c>
      <c r="B63" s="193" t="s">
        <v>2195</v>
      </c>
      <c r="C63" s="193" t="s">
        <v>2196</v>
      </c>
      <c r="D63" s="194" t="s">
        <v>1271</v>
      </c>
      <c r="E63" s="195">
        <v>222300</v>
      </c>
      <c r="F63" s="171" t="s">
        <v>2208</v>
      </c>
      <c r="G63" s="163">
        <v>300000</v>
      </c>
      <c r="H63" s="242"/>
    </row>
    <row r="64" spans="1:8" ht="25.5" customHeight="1" x14ac:dyDescent="0.3">
      <c r="A64" s="184">
        <v>12</v>
      </c>
      <c r="B64" s="193" t="s">
        <v>2197</v>
      </c>
      <c r="C64" s="193" t="s">
        <v>2198</v>
      </c>
      <c r="D64" s="194" t="s">
        <v>1271</v>
      </c>
      <c r="E64" s="195">
        <v>222300</v>
      </c>
      <c r="F64" s="171" t="s">
        <v>2208</v>
      </c>
      <c r="G64" s="163">
        <v>300000</v>
      </c>
      <c r="H64" s="242"/>
    </row>
    <row r="65" spans="1:8" ht="25.5" customHeight="1" x14ac:dyDescent="0.3">
      <c r="A65" s="184">
        <v>13</v>
      </c>
      <c r="B65" s="193" t="s">
        <v>2199</v>
      </c>
      <c r="C65" s="193" t="s">
        <v>2200</v>
      </c>
      <c r="D65" s="194" t="s">
        <v>2207</v>
      </c>
      <c r="E65" s="195">
        <v>222300</v>
      </c>
      <c r="F65" s="171" t="s">
        <v>2208</v>
      </c>
      <c r="G65" s="163">
        <v>300000</v>
      </c>
      <c r="H65" s="242"/>
    </row>
    <row r="66" spans="1:8" ht="25.5" customHeight="1" x14ac:dyDescent="0.3">
      <c r="A66" s="184">
        <v>14</v>
      </c>
      <c r="B66" s="193" t="s">
        <v>2201</v>
      </c>
      <c r="C66" s="193" t="s">
        <v>2202</v>
      </c>
      <c r="D66" s="194" t="s">
        <v>1271</v>
      </c>
      <c r="E66" s="195">
        <v>222300</v>
      </c>
      <c r="F66" s="171" t="s">
        <v>2208</v>
      </c>
      <c r="G66" s="163">
        <v>300000</v>
      </c>
      <c r="H66" s="242"/>
    </row>
    <row r="67" spans="1:8" ht="36" x14ac:dyDescent="0.3">
      <c r="A67" s="184">
        <v>15</v>
      </c>
      <c r="B67" s="193" t="s">
        <v>2203</v>
      </c>
      <c r="C67" s="193" t="s">
        <v>2204</v>
      </c>
      <c r="D67" s="194" t="s">
        <v>1271</v>
      </c>
      <c r="E67" s="195">
        <v>222300</v>
      </c>
      <c r="F67" s="171" t="s">
        <v>2208</v>
      </c>
      <c r="G67" s="163">
        <v>300000</v>
      </c>
      <c r="H67" s="242"/>
    </row>
    <row r="68" spans="1:8" ht="36" x14ac:dyDescent="0.3">
      <c r="A68" s="184">
        <v>16</v>
      </c>
      <c r="B68" s="193" t="s">
        <v>2205</v>
      </c>
      <c r="C68" s="193" t="s">
        <v>2206</v>
      </c>
      <c r="D68" s="194" t="s">
        <v>1271</v>
      </c>
      <c r="E68" s="195">
        <v>177300</v>
      </c>
      <c r="F68" s="171" t="s">
        <v>2208</v>
      </c>
      <c r="G68" s="163">
        <v>300000</v>
      </c>
      <c r="H68" s="243"/>
    </row>
    <row r="69" spans="1:8" ht="20.25" customHeight="1" x14ac:dyDescent="0.3">
      <c r="G69" s="196"/>
    </row>
    <row r="70" spans="1:8" ht="20.25" customHeight="1" x14ac:dyDescent="0.3">
      <c r="G70" s="174"/>
    </row>
    <row r="71" spans="1:8" ht="20.25" customHeight="1" x14ac:dyDescent="0.3">
      <c r="G71" s="174"/>
    </row>
    <row r="72" spans="1:8" ht="20.25" customHeight="1" x14ac:dyDescent="0.3">
      <c r="G72" s="174"/>
    </row>
    <row r="73" spans="1:8" ht="20.25" customHeight="1" x14ac:dyDescent="0.3">
      <c r="G73" s="174"/>
    </row>
    <row r="74" spans="1:8" ht="20.25" customHeight="1" x14ac:dyDescent="0.3">
      <c r="G74" s="174"/>
    </row>
    <row r="75" spans="1:8" ht="20.25" customHeight="1" x14ac:dyDescent="0.3">
      <c r="G75" s="174"/>
    </row>
    <row r="76" spans="1:8" ht="20.25" customHeight="1" x14ac:dyDescent="0.3">
      <c r="G76" s="174"/>
    </row>
    <row r="77" spans="1:8" ht="20.25" customHeight="1" x14ac:dyDescent="0.3">
      <c r="G77" s="174"/>
    </row>
    <row r="78" spans="1:8" ht="20.25" customHeight="1" x14ac:dyDescent="0.3">
      <c r="G78" s="174"/>
    </row>
    <row r="79" spans="1:8" ht="20.25" customHeight="1" x14ac:dyDescent="0.3">
      <c r="G79" s="174"/>
    </row>
    <row r="80" spans="1:8" ht="20.25" customHeight="1" x14ac:dyDescent="0.3">
      <c r="G80" s="174"/>
    </row>
    <row r="81" spans="7:7" ht="20.25" customHeight="1" x14ac:dyDescent="0.3">
      <c r="G81" s="174"/>
    </row>
    <row r="82" spans="7:7" ht="20.25" customHeight="1" x14ac:dyDescent="0.3">
      <c r="G82" s="174"/>
    </row>
    <row r="83" spans="7:7" ht="20.25" customHeight="1" x14ac:dyDescent="0.3">
      <c r="G83" s="174"/>
    </row>
    <row r="84" spans="7:7" ht="20.25" customHeight="1" x14ac:dyDescent="0.3">
      <c r="G84" s="174"/>
    </row>
    <row r="85" spans="7:7" ht="20.25" customHeight="1" x14ac:dyDescent="0.3">
      <c r="G85" s="174"/>
    </row>
    <row r="86" spans="7:7" ht="20.25" customHeight="1" x14ac:dyDescent="0.3">
      <c r="G86" s="174"/>
    </row>
    <row r="87" spans="7:7" ht="20.25" customHeight="1" x14ac:dyDescent="0.3">
      <c r="G87" s="174"/>
    </row>
    <row r="88" spans="7:7" ht="20.25" customHeight="1" x14ac:dyDescent="0.3">
      <c r="G88" s="174"/>
    </row>
    <row r="89" spans="7:7" ht="20.25" customHeight="1" x14ac:dyDescent="0.3">
      <c r="G89" s="174"/>
    </row>
    <row r="90" spans="7:7" ht="20.25" customHeight="1" x14ac:dyDescent="0.3">
      <c r="G90" s="174"/>
    </row>
    <row r="91" spans="7:7" ht="20.25" customHeight="1" x14ac:dyDescent="0.3">
      <c r="G91" s="174"/>
    </row>
    <row r="92" spans="7:7" ht="20.25" customHeight="1" x14ac:dyDescent="0.3">
      <c r="G92" s="174"/>
    </row>
    <row r="93" spans="7:7" ht="20.25" customHeight="1" x14ac:dyDescent="0.3">
      <c r="G93" s="174"/>
    </row>
    <row r="94" spans="7:7" ht="20.25" customHeight="1" x14ac:dyDescent="0.3">
      <c r="G94" s="174"/>
    </row>
    <row r="95" spans="7:7" ht="20.25" customHeight="1" x14ac:dyDescent="0.3">
      <c r="G95" s="174"/>
    </row>
    <row r="96" spans="7:7" ht="20.25" customHeight="1" x14ac:dyDescent="0.3">
      <c r="G96" s="174"/>
    </row>
    <row r="97" spans="7:7" ht="20.25" customHeight="1" x14ac:dyDescent="0.3">
      <c r="G97" s="174"/>
    </row>
    <row r="98" spans="7:7" ht="20.25" customHeight="1" x14ac:dyDescent="0.3">
      <c r="G98" s="174"/>
    </row>
    <row r="99" spans="7:7" ht="20.25" customHeight="1" x14ac:dyDescent="0.3">
      <c r="G99" s="174"/>
    </row>
    <row r="100" spans="7:7" ht="20.25" customHeight="1" x14ac:dyDescent="0.3">
      <c r="G100" s="174"/>
    </row>
    <row r="101" spans="7:7" ht="20.25" customHeight="1" x14ac:dyDescent="0.3">
      <c r="G101" s="174"/>
    </row>
    <row r="102" spans="7:7" ht="20.25" customHeight="1" x14ac:dyDescent="0.3">
      <c r="G102" s="174"/>
    </row>
    <row r="103" spans="7:7" ht="20.25" customHeight="1" x14ac:dyDescent="0.3">
      <c r="G103" s="174"/>
    </row>
    <row r="104" spans="7:7" ht="20.25" customHeight="1" x14ac:dyDescent="0.3">
      <c r="G104" s="174"/>
    </row>
    <row r="105" spans="7:7" ht="20.25" customHeight="1" x14ac:dyDescent="0.3">
      <c r="G105" s="174"/>
    </row>
    <row r="106" spans="7:7" ht="20.25" customHeight="1" x14ac:dyDescent="0.3">
      <c r="G106" s="174"/>
    </row>
    <row r="107" spans="7:7" ht="20.25" customHeight="1" x14ac:dyDescent="0.3">
      <c r="G107" s="174"/>
    </row>
    <row r="108" spans="7:7" ht="20.25" customHeight="1" x14ac:dyDescent="0.3">
      <c r="G108" s="174"/>
    </row>
    <row r="109" spans="7:7" ht="20.25" customHeight="1" x14ac:dyDescent="0.3">
      <c r="G109" s="174"/>
    </row>
    <row r="110" spans="7:7" ht="20.25" customHeight="1" x14ac:dyDescent="0.3">
      <c r="G110" s="174"/>
    </row>
    <row r="111" spans="7:7" ht="20.25" customHeight="1" x14ac:dyDescent="0.3">
      <c r="G111" s="174"/>
    </row>
    <row r="112" spans="7:7" ht="20.25" customHeight="1" x14ac:dyDescent="0.3">
      <c r="G112" s="174"/>
    </row>
    <row r="113" spans="7:7" ht="20.25" customHeight="1" x14ac:dyDescent="0.3">
      <c r="G113" s="174"/>
    </row>
    <row r="114" spans="7:7" ht="20.25" customHeight="1" x14ac:dyDescent="0.3">
      <c r="G114" s="174"/>
    </row>
    <row r="115" spans="7:7" ht="20.25" customHeight="1" x14ac:dyDescent="0.3">
      <c r="G115" s="174"/>
    </row>
    <row r="116" spans="7:7" ht="20.25" customHeight="1" x14ac:dyDescent="0.3">
      <c r="G116" s="174"/>
    </row>
    <row r="117" spans="7:7" ht="20.25" customHeight="1" x14ac:dyDescent="0.3">
      <c r="G117" s="174"/>
    </row>
    <row r="118" spans="7:7" ht="20.25" customHeight="1" x14ac:dyDescent="0.3">
      <c r="G118" s="174"/>
    </row>
    <row r="119" spans="7:7" ht="20.25" customHeight="1" x14ac:dyDescent="0.3">
      <c r="G119" s="174"/>
    </row>
    <row r="120" spans="7:7" ht="20.25" customHeight="1" x14ac:dyDescent="0.3">
      <c r="G120" s="174"/>
    </row>
    <row r="121" spans="7:7" ht="20.25" customHeight="1" x14ac:dyDescent="0.3">
      <c r="G121" s="174"/>
    </row>
    <row r="122" spans="7:7" ht="20.25" customHeight="1" x14ac:dyDescent="0.3">
      <c r="G122" s="174"/>
    </row>
    <row r="123" spans="7:7" ht="20.25" customHeight="1" x14ac:dyDescent="0.3">
      <c r="G123" s="174"/>
    </row>
    <row r="124" spans="7:7" ht="20.25" customHeight="1" x14ac:dyDescent="0.3">
      <c r="G124" s="174"/>
    </row>
    <row r="125" spans="7:7" ht="20.25" customHeight="1" x14ac:dyDescent="0.3">
      <c r="G125" s="174"/>
    </row>
    <row r="126" spans="7:7" ht="20.25" customHeight="1" x14ac:dyDescent="0.3">
      <c r="G126" s="174"/>
    </row>
    <row r="127" spans="7:7" ht="20.25" customHeight="1" x14ac:dyDescent="0.3">
      <c r="G127" s="174"/>
    </row>
    <row r="128" spans="7:7" ht="20.25" customHeight="1" x14ac:dyDescent="0.3">
      <c r="G128" s="174"/>
    </row>
    <row r="129" spans="7:7" ht="20.25" customHeight="1" x14ac:dyDescent="0.3">
      <c r="G129" s="174"/>
    </row>
    <row r="130" spans="7:7" ht="20.25" customHeight="1" x14ac:dyDescent="0.3">
      <c r="G130" s="174"/>
    </row>
    <row r="131" spans="7:7" ht="20.25" customHeight="1" x14ac:dyDescent="0.3">
      <c r="G131" s="174"/>
    </row>
    <row r="132" spans="7:7" ht="20.25" customHeight="1" x14ac:dyDescent="0.3">
      <c r="G132" s="174"/>
    </row>
    <row r="133" spans="7:7" ht="20.25" customHeight="1" x14ac:dyDescent="0.3">
      <c r="G133" s="174"/>
    </row>
    <row r="134" spans="7:7" ht="20.25" customHeight="1" x14ac:dyDescent="0.3">
      <c r="G134" s="174"/>
    </row>
    <row r="135" spans="7:7" ht="20.25" customHeight="1" x14ac:dyDescent="0.3">
      <c r="G135" s="174"/>
    </row>
    <row r="136" spans="7:7" ht="20.25" customHeight="1" x14ac:dyDescent="0.3">
      <c r="G136" s="174"/>
    </row>
    <row r="137" spans="7:7" ht="20.25" customHeight="1" x14ac:dyDescent="0.3">
      <c r="G137" s="174"/>
    </row>
    <row r="138" spans="7:7" ht="20.25" customHeight="1" x14ac:dyDescent="0.3">
      <c r="G138" s="174"/>
    </row>
    <row r="139" spans="7:7" ht="20.25" customHeight="1" x14ac:dyDescent="0.3">
      <c r="G139" s="174"/>
    </row>
    <row r="140" spans="7:7" ht="20.25" customHeight="1" x14ac:dyDescent="0.3">
      <c r="G140" s="174"/>
    </row>
    <row r="141" spans="7:7" ht="20.25" customHeight="1" x14ac:dyDescent="0.3">
      <c r="G141" s="174"/>
    </row>
    <row r="142" spans="7:7" ht="20.25" customHeight="1" x14ac:dyDescent="0.3">
      <c r="G142" s="174"/>
    </row>
    <row r="143" spans="7:7" ht="20.25" customHeight="1" x14ac:dyDescent="0.3">
      <c r="G143" s="174"/>
    </row>
    <row r="144" spans="7:7" ht="20.25" customHeight="1" x14ac:dyDescent="0.3">
      <c r="G144" s="174"/>
    </row>
    <row r="145" spans="7:7" ht="20.25" customHeight="1" x14ac:dyDescent="0.3">
      <c r="G145" s="174"/>
    </row>
    <row r="146" spans="7:7" ht="20.25" customHeight="1" x14ac:dyDescent="0.3">
      <c r="G146" s="174"/>
    </row>
    <row r="147" spans="7:7" ht="20.25" customHeight="1" x14ac:dyDescent="0.3">
      <c r="G147" s="174"/>
    </row>
    <row r="148" spans="7:7" ht="20.25" customHeight="1" x14ac:dyDescent="0.3">
      <c r="G148" s="174"/>
    </row>
    <row r="149" spans="7:7" ht="20.25" customHeight="1" x14ac:dyDescent="0.3">
      <c r="G149" s="174"/>
    </row>
    <row r="150" spans="7:7" ht="20.25" customHeight="1" x14ac:dyDescent="0.3">
      <c r="G150" s="174"/>
    </row>
    <row r="151" spans="7:7" ht="20.25" customHeight="1" x14ac:dyDescent="0.3">
      <c r="G151" s="174"/>
    </row>
    <row r="152" spans="7:7" ht="20.25" customHeight="1" x14ac:dyDescent="0.3">
      <c r="G152" s="174"/>
    </row>
    <row r="153" spans="7:7" ht="20.25" customHeight="1" x14ac:dyDescent="0.3">
      <c r="G153" s="174"/>
    </row>
    <row r="154" spans="7:7" ht="20.25" customHeight="1" x14ac:dyDescent="0.3">
      <c r="G154" s="174"/>
    </row>
    <row r="155" spans="7:7" ht="20.25" customHeight="1" x14ac:dyDescent="0.3">
      <c r="G155" s="174"/>
    </row>
    <row r="156" spans="7:7" ht="20.25" customHeight="1" x14ac:dyDescent="0.3">
      <c r="G156" s="174"/>
    </row>
    <row r="157" spans="7:7" ht="20.25" customHeight="1" x14ac:dyDescent="0.3">
      <c r="G157" s="174"/>
    </row>
    <row r="158" spans="7:7" ht="20.25" customHeight="1" x14ac:dyDescent="0.3">
      <c r="G158" s="174"/>
    </row>
    <row r="159" spans="7:7" ht="20.25" customHeight="1" x14ac:dyDescent="0.3">
      <c r="G159" s="174"/>
    </row>
    <row r="160" spans="7:7" ht="20.25" customHeight="1" x14ac:dyDescent="0.3">
      <c r="G160" s="174"/>
    </row>
    <row r="161" spans="7:7" ht="20.25" customHeight="1" x14ac:dyDescent="0.3">
      <c r="G161" s="174"/>
    </row>
    <row r="162" spans="7:7" ht="20.25" customHeight="1" x14ac:dyDescent="0.3">
      <c r="G162" s="174"/>
    </row>
    <row r="163" spans="7:7" ht="20.25" customHeight="1" x14ac:dyDescent="0.3">
      <c r="G163" s="174"/>
    </row>
    <row r="164" spans="7:7" ht="20.25" customHeight="1" x14ac:dyDescent="0.3">
      <c r="G164" s="174"/>
    </row>
    <row r="165" spans="7:7" ht="20.25" customHeight="1" x14ac:dyDescent="0.3">
      <c r="G165" s="174"/>
    </row>
  </sheetData>
  <mergeCells count="4">
    <mergeCell ref="A3:H3"/>
    <mergeCell ref="A1:C1"/>
    <mergeCell ref="A2:C2"/>
    <mergeCell ref="H53:H68"/>
  </mergeCells>
  <pageMargins left="0.23" right="0.41999998688697798" top="0.31" bottom="0.36" header="0.3" footer="0.3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5"/>
  <sheetViews>
    <sheetView topLeftCell="A16" workbookViewId="0">
      <selection activeCell="A10" sqref="A10"/>
    </sheetView>
  </sheetViews>
  <sheetFormatPr defaultColWidth="9" defaultRowHeight="14.4" x14ac:dyDescent="0.3"/>
  <cols>
    <col min="1" max="1" width="177" style="119" customWidth="1"/>
    <col min="2" max="16384" width="9" style="118"/>
  </cols>
  <sheetData>
    <row r="1" spans="1:1" ht="36" customHeight="1" thickTop="1" x14ac:dyDescent="0.3">
      <c r="A1" s="120" t="s">
        <v>1826</v>
      </c>
    </row>
    <row r="2" spans="1:1" ht="33" customHeight="1" x14ac:dyDescent="0.3">
      <c r="A2" s="121" t="s">
        <v>1827</v>
      </c>
    </row>
    <row r="3" spans="1:1" ht="33" customHeight="1" x14ac:dyDescent="0.3">
      <c r="A3" s="122"/>
    </row>
    <row r="4" spans="1:1" ht="33" customHeight="1" x14ac:dyDescent="0.3">
      <c r="A4" s="122"/>
    </row>
    <row r="5" spans="1:1" ht="33" customHeight="1" x14ac:dyDescent="0.3">
      <c r="A5" s="122"/>
    </row>
    <row r="6" spans="1:1" ht="33" customHeight="1" x14ac:dyDescent="0.3">
      <c r="A6" s="122"/>
    </row>
    <row r="7" spans="1:1" ht="33" customHeight="1" x14ac:dyDescent="0.3">
      <c r="A7" s="122"/>
    </row>
    <row r="8" spans="1:1" ht="33" customHeight="1" x14ac:dyDescent="0.3">
      <c r="A8" s="122"/>
    </row>
    <row r="9" spans="1:1" ht="33" customHeight="1" x14ac:dyDescent="0.3">
      <c r="A9" s="122"/>
    </row>
    <row r="10" spans="1:1" ht="33" customHeight="1" x14ac:dyDescent="0.3">
      <c r="A10" s="122"/>
    </row>
    <row r="11" spans="1:1" x14ac:dyDescent="0.3">
      <c r="A11" s="123"/>
    </row>
    <row r="12" spans="1:1" ht="120.75" customHeight="1" x14ac:dyDescent="0.3">
      <c r="A12" s="124" t="s">
        <v>1828</v>
      </c>
    </row>
    <row r="13" spans="1:1" x14ac:dyDescent="0.3">
      <c r="A13" s="123"/>
    </row>
    <row r="14" spans="1:1" x14ac:dyDescent="0.3">
      <c r="A14" s="123"/>
    </row>
    <row r="15" spans="1:1" x14ac:dyDescent="0.3">
      <c r="A15" s="123"/>
    </row>
    <row r="16" spans="1:1" x14ac:dyDescent="0.3">
      <c r="A16" s="123"/>
    </row>
    <row r="17" spans="1:1" x14ac:dyDescent="0.3">
      <c r="A17" s="123"/>
    </row>
    <row r="18" spans="1:1" x14ac:dyDescent="0.3">
      <c r="A18" s="123"/>
    </row>
    <row r="19" spans="1:1" x14ac:dyDescent="0.3">
      <c r="A19" s="123"/>
    </row>
    <row r="20" spans="1:1" x14ac:dyDescent="0.3">
      <c r="A20" s="123"/>
    </row>
    <row r="21" spans="1:1" x14ac:dyDescent="0.3">
      <c r="A21" s="123"/>
    </row>
    <row r="22" spans="1:1" x14ac:dyDescent="0.3">
      <c r="A22" s="123"/>
    </row>
    <row r="23" spans="1:1" x14ac:dyDescent="0.3">
      <c r="A23" s="123"/>
    </row>
    <row r="24" spans="1:1" x14ac:dyDescent="0.3">
      <c r="A24" s="123"/>
    </row>
    <row r="25" spans="1:1" x14ac:dyDescent="0.3">
      <c r="A25" s="123"/>
    </row>
    <row r="26" spans="1:1" x14ac:dyDescent="0.3">
      <c r="A26" s="123"/>
    </row>
    <row r="27" spans="1:1" x14ac:dyDescent="0.3">
      <c r="A27" s="123"/>
    </row>
    <row r="28" spans="1:1" x14ac:dyDescent="0.3">
      <c r="A28" s="123"/>
    </row>
    <row r="29" spans="1:1" x14ac:dyDescent="0.3">
      <c r="A29" s="123"/>
    </row>
    <row r="30" spans="1:1" x14ac:dyDescent="0.3">
      <c r="A30" s="123"/>
    </row>
    <row r="31" spans="1:1" x14ac:dyDescent="0.3">
      <c r="A31" s="123"/>
    </row>
    <row r="32" spans="1:1" x14ac:dyDescent="0.3">
      <c r="A32" s="123"/>
    </row>
    <row r="33" spans="1:1" x14ac:dyDescent="0.3">
      <c r="A33" s="123"/>
    </row>
    <row r="34" spans="1:1" ht="15" thickBot="1" x14ac:dyDescent="0.35">
      <c r="A34" s="125"/>
    </row>
    <row r="35" spans="1:1" ht="15" thickTop="1" x14ac:dyDescent="0.3"/>
  </sheetData>
  <pageMargins left="1.3" right="0.83" top="0.41" bottom="0.47" header="0.3" footer="0.3"/>
  <pageSetup paperSize="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outlinePr summaryBelow="0"/>
  </sheetPr>
  <dimension ref="A1:L500"/>
  <sheetViews>
    <sheetView showGridLines="0" topLeftCell="C1" zoomScale="86" zoomScaleNormal="86" workbookViewId="0">
      <pane ySplit="6" topLeftCell="A385" activePane="bottomLeft" state="frozen"/>
      <selection pane="bottomLeft" activeCell="G350" sqref="G350"/>
    </sheetView>
  </sheetViews>
  <sheetFormatPr defaultColWidth="9" defaultRowHeight="20.25" customHeight="1" x14ac:dyDescent="0.3"/>
  <cols>
    <col min="1" max="1" width="6" style="73" customWidth="1"/>
    <col min="2" max="2" width="20.77734375" style="74" hidden="1" customWidth="1"/>
    <col min="3" max="3" width="75.21875" style="75" customWidth="1"/>
    <col min="4" max="4" width="10.88671875" style="73" customWidth="1"/>
    <col min="5" max="5" width="14.77734375" style="74" customWidth="1"/>
    <col min="6" max="7" width="16.109375" style="74" customWidth="1"/>
    <col min="8" max="8" width="17.88671875" style="154" customWidth="1"/>
    <col min="9" max="9" width="16.109375" style="98" customWidth="1"/>
    <col min="10" max="10" width="17.33203125" style="98" customWidth="1"/>
    <col min="11" max="11" width="15.44140625" style="74" customWidth="1"/>
    <col min="12" max="16384" width="9" style="74"/>
  </cols>
  <sheetData>
    <row r="1" spans="1:11" ht="20.25" customHeight="1" x14ac:dyDescent="0.3">
      <c r="A1" s="232" t="s">
        <v>1806</v>
      </c>
      <c r="B1" s="232"/>
      <c r="C1" s="232"/>
    </row>
    <row r="2" spans="1:11" ht="20.25" customHeight="1" x14ac:dyDescent="0.3">
      <c r="A2" s="233" t="s">
        <v>1807</v>
      </c>
      <c r="B2" s="233"/>
      <c r="C2" s="233"/>
    </row>
    <row r="3" spans="1:11" ht="35.25" customHeight="1" x14ac:dyDescent="0.3">
      <c r="A3" s="231" t="s">
        <v>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</row>
    <row r="5" spans="1:11" ht="27" customHeight="1" x14ac:dyDescent="0.3">
      <c r="E5" s="247" t="s">
        <v>1932</v>
      </c>
      <c r="F5" s="248"/>
      <c r="G5" s="249"/>
      <c r="H5" s="250" t="s">
        <v>1934</v>
      </c>
      <c r="I5" s="250"/>
      <c r="J5" s="250"/>
    </row>
    <row r="6" spans="1:11" s="73" customFormat="1" ht="81.75" customHeight="1" x14ac:dyDescent="0.3">
      <c r="A6" s="76" t="s">
        <v>1808</v>
      </c>
      <c r="B6" s="76" t="s">
        <v>2</v>
      </c>
      <c r="C6" s="71" t="s">
        <v>3</v>
      </c>
      <c r="D6" s="76" t="s">
        <v>1740</v>
      </c>
      <c r="E6" s="76" t="s">
        <v>1758</v>
      </c>
      <c r="F6" s="76" t="s">
        <v>1933</v>
      </c>
      <c r="G6" s="77" t="s">
        <v>1935</v>
      </c>
      <c r="H6" s="155" t="s">
        <v>1896</v>
      </c>
      <c r="I6" s="153" t="s">
        <v>1933</v>
      </c>
      <c r="J6" s="100" t="s">
        <v>1935</v>
      </c>
      <c r="K6" s="78" t="s">
        <v>1755</v>
      </c>
    </row>
    <row r="7" spans="1:11" s="151" customFormat="1" ht="27" customHeight="1" x14ac:dyDescent="0.3">
      <c r="A7" s="146"/>
      <c r="B7" s="146"/>
      <c r="C7" s="147" t="s">
        <v>1795</v>
      </c>
      <c r="D7" s="146"/>
      <c r="E7" s="146"/>
      <c r="F7" s="148"/>
      <c r="G7" s="148"/>
      <c r="H7" s="156"/>
      <c r="I7" s="149"/>
      <c r="J7" s="149"/>
      <c r="K7" s="150"/>
    </row>
    <row r="8" spans="1:11" ht="27" customHeight="1" x14ac:dyDescent="0.3">
      <c r="A8" s="81" t="s">
        <v>1801</v>
      </c>
      <c r="B8" s="103"/>
      <c r="C8" s="81" t="s">
        <v>203</v>
      </c>
      <c r="D8" s="81"/>
      <c r="E8" s="82"/>
      <c r="F8" s="83"/>
      <c r="G8" s="83"/>
      <c r="H8" s="157"/>
      <c r="I8" s="101"/>
      <c r="J8" s="101"/>
      <c r="K8" s="82"/>
    </row>
    <row r="9" spans="1:11" ht="27" customHeight="1" x14ac:dyDescent="0.3">
      <c r="A9" s="85">
        <v>1</v>
      </c>
      <c r="B9" s="86" t="s">
        <v>205</v>
      </c>
      <c r="C9" s="87" t="s">
        <v>206</v>
      </c>
      <c r="D9" s="88" t="s">
        <v>9</v>
      </c>
      <c r="E9" s="89">
        <v>3446000</v>
      </c>
      <c r="F9" s="90">
        <f>E9*0.4</f>
        <v>1378400</v>
      </c>
      <c r="G9" s="90">
        <f>E9+F9</f>
        <v>4824400</v>
      </c>
      <c r="H9" s="158">
        <f>E9*1.5</f>
        <v>5169000</v>
      </c>
      <c r="I9" s="96">
        <f>E9*0.4</f>
        <v>1378400</v>
      </c>
      <c r="J9" s="96">
        <f>H9+I9</f>
        <v>6547400</v>
      </c>
      <c r="K9" s="86"/>
    </row>
    <row r="10" spans="1:11" ht="27" customHeight="1" x14ac:dyDescent="0.3">
      <c r="A10" s="85">
        <v>2</v>
      </c>
      <c r="B10" s="86" t="s">
        <v>550</v>
      </c>
      <c r="C10" s="87" t="s">
        <v>551</v>
      </c>
      <c r="D10" s="88" t="s">
        <v>9</v>
      </c>
      <c r="E10" s="89">
        <v>2378000</v>
      </c>
      <c r="F10" s="90">
        <f t="shared" ref="F10:F73" si="0">E10*0.4</f>
        <v>951200</v>
      </c>
      <c r="G10" s="90">
        <f t="shared" ref="G10:G73" si="1">E10+F10</f>
        <v>3329200</v>
      </c>
      <c r="H10" s="158">
        <f t="shared" ref="H10:H73" si="2">E10*1.5</f>
        <v>3567000</v>
      </c>
      <c r="I10" s="96">
        <f t="shared" ref="I10:I73" si="3">E10*0.4</f>
        <v>951200</v>
      </c>
      <c r="J10" s="96">
        <f t="shared" ref="J10:J73" si="4">H10+I10</f>
        <v>4518200</v>
      </c>
      <c r="K10" s="105"/>
    </row>
    <row r="11" spans="1:11" ht="27" customHeight="1" x14ac:dyDescent="0.3">
      <c r="A11" s="85">
        <v>3</v>
      </c>
      <c r="B11" s="86" t="s">
        <v>544</v>
      </c>
      <c r="C11" s="87" t="s">
        <v>545</v>
      </c>
      <c r="D11" s="88" t="s">
        <v>9</v>
      </c>
      <c r="E11" s="89">
        <v>2378000</v>
      </c>
      <c r="F11" s="90">
        <f t="shared" si="0"/>
        <v>951200</v>
      </c>
      <c r="G11" s="90">
        <f t="shared" si="1"/>
        <v>3329200</v>
      </c>
      <c r="H11" s="158">
        <f t="shared" si="2"/>
        <v>3567000</v>
      </c>
      <c r="I11" s="96">
        <f t="shared" si="3"/>
        <v>951200</v>
      </c>
      <c r="J11" s="96">
        <f t="shared" si="4"/>
        <v>4518200</v>
      </c>
      <c r="K11" s="105"/>
    </row>
    <row r="12" spans="1:11" ht="27" customHeight="1" x14ac:dyDescent="0.3">
      <c r="A12" s="85">
        <v>4</v>
      </c>
      <c r="B12" s="86" t="s">
        <v>547</v>
      </c>
      <c r="C12" s="87" t="s">
        <v>548</v>
      </c>
      <c r="D12" s="88" t="s">
        <v>9</v>
      </c>
      <c r="E12" s="89">
        <v>3044000</v>
      </c>
      <c r="F12" s="90">
        <f t="shared" si="0"/>
        <v>1217600</v>
      </c>
      <c r="G12" s="90">
        <f t="shared" si="1"/>
        <v>4261600</v>
      </c>
      <c r="H12" s="158">
        <f t="shared" si="2"/>
        <v>4566000</v>
      </c>
      <c r="I12" s="96">
        <f t="shared" si="3"/>
        <v>1217600</v>
      </c>
      <c r="J12" s="96">
        <f t="shared" si="4"/>
        <v>5783600</v>
      </c>
      <c r="K12" s="105"/>
    </row>
    <row r="13" spans="1:11" ht="27" customHeight="1" x14ac:dyDescent="0.3">
      <c r="A13" s="85">
        <v>5</v>
      </c>
      <c r="B13" s="86" t="s">
        <v>556</v>
      </c>
      <c r="C13" s="87" t="s">
        <v>557</v>
      </c>
      <c r="D13" s="88" t="s">
        <v>9</v>
      </c>
      <c r="E13" s="89">
        <v>2407000</v>
      </c>
      <c r="F13" s="90">
        <f t="shared" si="0"/>
        <v>962800</v>
      </c>
      <c r="G13" s="90">
        <f t="shared" si="1"/>
        <v>3369800</v>
      </c>
      <c r="H13" s="158">
        <f t="shared" si="2"/>
        <v>3610500</v>
      </c>
      <c r="I13" s="96">
        <f t="shared" si="3"/>
        <v>962800</v>
      </c>
      <c r="J13" s="96">
        <f t="shared" si="4"/>
        <v>4573300</v>
      </c>
      <c r="K13" s="105"/>
    </row>
    <row r="14" spans="1:11" ht="27" customHeight="1" x14ac:dyDescent="0.3">
      <c r="A14" s="85">
        <v>6</v>
      </c>
      <c r="B14" s="86" t="s">
        <v>553</v>
      </c>
      <c r="C14" s="87" t="s">
        <v>554</v>
      </c>
      <c r="D14" s="88" t="s">
        <v>9</v>
      </c>
      <c r="E14" s="89">
        <v>2407000</v>
      </c>
      <c r="F14" s="90">
        <f t="shared" si="0"/>
        <v>962800</v>
      </c>
      <c r="G14" s="90">
        <f t="shared" si="1"/>
        <v>3369800</v>
      </c>
      <c r="H14" s="158">
        <f t="shared" si="2"/>
        <v>3610500</v>
      </c>
      <c r="I14" s="96">
        <f t="shared" si="3"/>
        <v>962800</v>
      </c>
      <c r="J14" s="96">
        <f t="shared" si="4"/>
        <v>4573300</v>
      </c>
      <c r="K14" s="105"/>
    </row>
    <row r="15" spans="1:11" ht="27" customHeight="1" x14ac:dyDescent="0.3">
      <c r="A15" s="85">
        <v>7</v>
      </c>
      <c r="B15" s="86" t="s">
        <v>559</v>
      </c>
      <c r="C15" s="87" t="s">
        <v>560</v>
      </c>
      <c r="D15" s="88" t="s">
        <v>9</v>
      </c>
      <c r="E15" s="89">
        <v>729000</v>
      </c>
      <c r="F15" s="90">
        <f t="shared" si="0"/>
        <v>291600</v>
      </c>
      <c r="G15" s="90">
        <f t="shared" si="1"/>
        <v>1020600</v>
      </c>
      <c r="H15" s="158">
        <f t="shared" si="2"/>
        <v>1093500</v>
      </c>
      <c r="I15" s="96">
        <f t="shared" si="3"/>
        <v>291600</v>
      </c>
      <c r="J15" s="96">
        <f t="shared" si="4"/>
        <v>1385100</v>
      </c>
      <c r="K15" s="105"/>
    </row>
    <row r="16" spans="1:11" ht="27" customHeight="1" x14ac:dyDescent="0.3">
      <c r="A16" s="85">
        <v>8</v>
      </c>
      <c r="B16" s="86" t="s">
        <v>562</v>
      </c>
      <c r="C16" s="87" t="s">
        <v>563</v>
      </c>
      <c r="D16" s="88" t="s">
        <v>9</v>
      </c>
      <c r="E16" s="89">
        <v>2737000</v>
      </c>
      <c r="F16" s="90">
        <f t="shared" si="0"/>
        <v>1094800</v>
      </c>
      <c r="G16" s="90">
        <f t="shared" si="1"/>
        <v>3831800</v>
      </c>
      <c r="H16" s="158">
        <f t="shared" si="2"/>
        <v>4105500</v>
      </c>
      <c r="I16" s="96">
        <f t="shared" si="3"/>
        <v>1094800</v>
      </c>
      <c r="J16" s="96">
        <f t="shared" si="4"/>
        <v>5200300</v>
      </c>
      <c r="K16" s="105"/>
    </row>
    <row r="17" spans="1:11" ht="27" customHeight="1" x14ac:dyDescent="0.3">
      <c r="A17" s="85">
        <v>9</v>
      </c>
      <c r="B17" s="86" t="s">
        <v>565</v>
      </c>
      <c r="C17" s="87" t="s">
        <v>566</v>
      </c>
      <c r="D17" s="88" t="s">
        <v>9</v>
      </c>
      <c r="E17" s="89">
        <v>2190000</v>
      </c>
      <c r="F17" s="90">
        <f t="shared" si="0"/>
        <v>876000</v>
      </c>
      <c r="G17" s="90">
        <f t="shared" si="1"/>
        <v>3066000</v>
      </c>
      <c r="H17" s="158">
        <f t="shared" si="2"/>
        <v>3285000</v>
      </c>
      <c r="I17" s="96">
        <f t="shared" si="3"/>
        <v>876000</v>
      </c>
      <c r="J17" s="96">
        <f t="shared" si="4"/>
        <v>4161000</v>
      </c>
      <c r="K17" s="105"/>
    </row>
    <row r="18" spans="1:11" ht="27" customHeight="1" x14ac:dyDescent="0.3">
      <c r="A18" s="85">
        <v>10</v>
      </c>
      <c r="B18" s="86" t="s">
        <v>238</v>
      </c>
      <c r="C18" s="87" t="s">
        <v>239</v>
      </c>
      <c r="D18" s="88" t="s">
        <v>9</v>
      </c>
      <c r="E18" s="89">
        <v>2574000</v>
      </c>
      <c r="F18" s="90">
        <f t="shared" si="0"/>
        <v>1029600</v>
      </c>
      <c r="G18" s="90">
        <f t="shared" si="1"/>
        <v>3603600</v>
      </c>
      <c r="H18" s="158">
        <f t="shared" si="2"/>
        <v>3861000</v>
      </c>
      <c r="I18" s="96">
        <f t="shared" si="3"/>
        <v>1029600</v>
      </c>
      <c r="J18" s="96">
        <f t="shared" si="4"/>
        <v>4890600</v>
      </c>
      <c r="K18" s="105"/>
    </row>
    <row r="19" spans="1:11" ht="27" customHeight="1" x14ac:dyDescent="0.3">
      <c r="A19" s="85">
        <v>11</v>
      </c>
      <c r="B19" s="86" t="s">
        <v>680</v>
      </c>
      <c r="C19" s="87" t="s">
        <v>681</v>
      </c>
      <c r="D19" s="88" t="s">
        <v>9</v>
      </c>
      <c r="E19" s="89">
        <v>1340000</v>
      </c>
      <c r="F19" s="90">
        <f t="shared" si="0"/>
        <v>536000</v>
      </c>
      <c r="G19" s="90">
        <f t="shared" si="1"/>
        <v>1876000</v>
      </c>
      <c r="H19" s="158">
        <f t="shared" si="2"/>
        <v>2010000</v>
      </c>
      <c r="I19" s="96">
        <f t="shared" si="3"/>
        <v>536000</v>
      </c>
      <c r="J19" s="96">
        <f t="shared" si="4"/>
        <v>2546000</v>
      </c>
      <c r="K19" s="105"/>
    </row>
    <row r="20" spans="1:11" ht="27" customHeight="1" x14ac:dyDescent="0.3">
      <c r="A20" s="85">
        <v>12</v>
      </c>
      <c r="B20" s="86" t="s">
        <v>244</v>
      </c>
      <c r="C20" s="87" t="s">
        <v>245</v>
      </c>
      <c r="D20" s="88" t="s">
        <v>9</v>
      </c>
      <c r="E20" s="89">
        <v>2654000</v>
      </c>
      <c r="F20" s="90">
        <f t="shared" si="0"/>
        <v>1061600</v>
      </c>
      <c r="G20" s="90">
        <f t="shared" si="1"/>
        <v>3715600</v>
      </c>
      <c r="H20" s="158">
        <f t="shared" si="2"/>
        <v>3981000</v>
      </c>
      <c r="I20" s="96">
        <f t="shared" si="3"/>
        <v>1061600</v>
      </c>
      <c r="J20" s="96">
        <f t="shared" si="4"/>
        <v>5042600</v>
      </c>
      <c r="K20" s="105"/>
    </row>
    <row r="21" spans="1:11" ht="27" customHeight="1" x14ac:dyDescent="0.3">
      <c r="A21" s="85">
        <v>13</v>
      </c>
      <c r="B21" s="86" t="s">
        <v>716</v>
      </c>
      <c r="C21" s="87" t="s">
        <v>245</v>
      </c>
      <c r="D21" s="88" t="s">
        <v>9</v>
      </c>
      <c r="E21" s="89">
        <v>2116000</v>
      </c>
      <c r="F21" s="90">
        <f t="shared" si="0"/>
        <v>846400</v>
      </c>
      <c r="G21" s="90">
        <f t="shared" si="1"/>
        <v>2962400</v>
      </c>
      <c r="H21" s="158">
        <f t="shared" si="2"/>
        <v>3174000</v>
      </c>
      <c r="I21" s="96">
        <f t="shared" si="3"/>
        <v>846400</v>
      </c>
      <c r="J21" s="96">
        <f t="shared" si="4"/>
        <v>4020400</v>
      </c>
      <c r="K21" s="105"/>
    </row>
    <row r="22" spans="1:11" ht="27" customHeight="1" x14ac:dyDescent="0.3">
      <c r="A22" s="85">
        <v>14</v>
      </c>
      <c r="B22" s="86" t="s">
        <v>665</v>
      </c>
      <c r="C22" s="87" t="s">
        <v>666</v>
      </c>
      <c r="D22" s="88" t="s">
        <v>9</v>
      </c>
      <c r="E22" s="89">
        <v>1914000</v>
      </c>
      <c r="F22" s="90">
        <f t="shared" si="0"/>
        <v>765600</v>
      </c>
      <c r="G22" s="90">
        <f t="shared" si="1"/>
        <v>2679600</v>
      </c>
      <c r="H22" s="158">
        <f t="shared" si="2"/>
        <v>2871000</v>
      </c>
      <c r="I22" s="96">
        <f t="shared" si="3"/>
        <v>765600</v>
      </c>
      <c r="J22" s="96">
        <f t="shared" si="4"/>
        <v>3636600</v>
      </c>
      <c r="K22" s="105"/>
    </row>
    <row r="23" spans="1:11" ht="27" customHeight="1" x14ac:dyDescent="0.3">
      <c r="A23" s="85">
        <v>15</v>
      </c>
      <c r="B23" s="86" t="s">
        <v>662</v>
      </c>
      <c r="C23" s="87" t="s">
        <v>663</v>
      </c>
      <c r="D23" s="88" t="s">
        <v>9</v>
      </c>
      <c r="E23" s="89">
        <v>1914000</v>
      </c>
      <c r="F23" s="90">
        <f t="shared" si="0"/>
        <v>765600</v>
      </c>
      <c r="G23" s="90">
        <f t="shared" si="1"/>
        <v>2679600</v>
      </c>
      <c r="H23" s="158">
        <f t="shared" si="2"/>
        <v>2871000</v>
      </c>
      <c r="I23" s="96">
        <f t="shared" si="3"/>
        <v>765600</v>
      </c>
      <c r="J23" s="96">
        <f t="shared" si="4"/>
        <v>3636600</v>
      </c>
      <c r="K23" s="105"/>
    </row>
    <row r="24" spans="1:11" ht="27" customHeight="1" x14ac:dyDescent="0.3">
      <c r="A24" s="85">
        <v>16</v>
      </c>
      <c r="B24" s="86" t="s">
        <v>659</v>
      </c>
      <c r="C24" s="87" t="s">
        <v>660</v>
      </c>
      <c r="D24" s="88" t="s">
        <v>9</v>
      </c>
      <c r="E24" s="89">
        <v>1914000</v>
      </c>
      <c r="F24" s="90">
        <f t="shared" si="0"/>
        <v>765600</v>
      </c>
      <c r="G24" s="90">
        <f t="shared" si="1"/>
        <v>2679600</v>
      </c>
      <c r="H24" s="158">
        <f t="shared" si="2"/>
        <v>2871000</v>
      </c>
      <c r="I24" s="96">
        <f t="shared" si="3"/>
        <v>765600</v>
      </c>
      <c r="J24" s="96">
        <f t="shared" si="4"/>
        <v>3636600</v>
      </c>
      <c r="K24" s="105"/>
    </row>
    <row r="25" spans="1:11" ht="27" customHeight="1" x14ac:dyDescent="0.3">
      <c r="A25" s="85">
        <v>17</v>
      </c>
      <c r="B25" s="86" t="s">
        <v>241</v>
      </c>
      <c r="C25" s="87" t="s">
        <v>242</v>
      </c>
      <c r="D25" s="88" t="s">
        <v>9</v>
      </c>
      <c r="E25" s="89">
        <v>4842000</v>
      </c>
      <c r="F25" s="90">
        <f t="shared" si="0"/>
        <v>1936800</v>
      </c>
      <c r="G25" s="90">
        <f t="shared" si="1"/>
        <v>6778800</v>
      </c>
      <c r="H25" s="158">
        <f t="shared" si="2"/>
        <v>7263000</v>
      </c>
      <c r="I25" s="96">
        <f t="shared" si="3"/>
        <v>1936800</v>
      </c>
      <c r="J25" s="96">
        <f t="shared" si="4"/>
        <v>9199800</v>
      </c>
      <c r="K25" s="105"/>
    </row>
    <row r="26" spans="1:11" ht="27" customHeight="1" x14ac:dyDescent="0.3">
      <c r="A26" s="85">
        <v>18</v>
      </c>
      <c r="B26" s="86" t="s">
        <v>653</v>
      </c>
      <c r="C26" s="87" t="s">
        <v>654</v>
      </c>
      <c r="D26" s="88" t="s">
        <v>9</v>
      </c>
      <c r="E26" s="89">
        <v>1914000</v>
      </c>
      <c r="F26" s="90">
        <f t="shared" si="0"/>
        <v>765600</v>
      </c>
      <c r="G26" s="90">
        <f t="shared" si="1"/>
        <v>2679600</v>
      </c>
      <c r="H26" s="158">
        <f t="shared" si="2"/>
        <v>2871000</v>
      </c>
      <c r="I26" s="96">
        <f t="shared" si="3"/>
        <v>765600</v>
      </c>
      <c r="J26" s="96">
        <f t="shared" si="4"/>
        <v>3636600</v>
      </c>
      <c r="K26" s="105"/>
    </row>
    <row r="27" spans="1:11" ht="27" customHeight="1" x14ac:dyDescent="0.3">
      <c r="A27" s="85">
        <v>19</v>
      </c>
      <c r="B27" s="86" t="s">
        <v>671</v>
      </c>
      <c r="C27" s="87" t="s">
        <v>672</v>
      </c>
      <c r="D27" s="88" t="s">
        <v>9</v>
      </c>
      <c r="E27" s="89">
        <v>1353000</v>
      </c>
      <c r="F27" s="90">
        <f t="shared" si="0"/>
        <v>541200</v>
      </c>
      <c r="G27" s="90">
        <f t="shared" si="1"/>
        <v>1894200</v>
      </c>
      <c r="H27" s="158">
        <f t="shared" si="2"/>
        <v>2029500</v>
      </c>
      <c r="I27" s="96">
        <f t="shared" si="3"/>
        <v>541200</v>
      </c>
      <c r="J27" s="96">
        <f t="shared" si="4"/>
        <v>2570700</v>
      </c>
      <c r="K27" s="105"/>
    </row>
    <row r="28" spans="1:11" ht="27" customHeight="1" x14ac:dyDescent="0.3">
      <c r="A28" s="85">
        <v>20</v>
      </c>
      <c r="B28" s="86" t="s">
        <v>907</v>
      </c>
      <c r="C28" s="87" t="s">
        <v>672</v>
      </c>
      <c r="D28" s="88" t="s">
        <v>9</v>
      </c>
      <c r="E28" s="89">
        <v>849000</v>
      </c>
      <c r="F28" s="90">
        <f t="shared" si="0"/>
        <v>339600</v>
      </c>
      <c r="G28" s="90">
        <f t="shared" si="1"/>
        <v>1188600</v>
      </c>
      <c r="H28" s="158">
        <f t="shared" si="2"/>
        <v>1273500</v>
      </c>
      <c r="I28" s="96">
        <f t="shared" si="3"/>
        <v>339600</v>
      </c>
      <c r="J28" s="96">
        <f t="shared" si="4"/>
        <v>1613100</v>
      </c>
      <c r="K28" s="105"/>
    </row>
    <row r="29" spans="1:11" ht="27" customHeight="1" x14ac:dyDescent="0.3">
      <c r="A29" s="85">
        <v>21</v>
      </c>
      <c r="B29" s="86" t="s">
        <v>668</v>
      </c>
      <c r="C29" s="87" t="s">
        <v>669</v>
      </c>
      <c r="D29" s="88" t="s">
        <v>9</v>
      </c>
      <c r="E29" s="89">
        <v>1298000</v>
      </c>
      <c r="F29" s="90">
        <f t="shared" si="0"/>
        <v>519200</v>
      </c>
      <c r="G29" s="90">
        <f t="shared" si="1"/>
        <v>1817200</v>
      </c>
      <c r="H29" s="158">
        <f t="shared" si="2"/>
        <v>1947000</v>
      </c>
      <c r="I29" s="96">
        <f t="shared" si="3"/>
        <v>519200</v>
      </c>
      <c r="J29" s="96">
        <f t="shared" si="4"/>
        <v>2466200</v>
      </c>
      <c r="K29" s="105"/>
    </row>
    <row r="30" spans="1:11" ht="27" customHeight="1" x14ac:dyDescent="0.3">
      <c r="A30" s="85">
        <v>22</v>
      </c>
      <c r="B30" s="86" t="s">
        <v>247</v>
      </c>
      <c r="C30" s="87" t="s">
        <v>248</v>
      </c>
      <c r="D30" s="88" t="s">
        <v>9</v>
      </c>
      <c r="E30" s="89">
        <v>2945000</v>
      </c>
      <c r="F30" s="90">
        <f t="shared" si="0"/>
        <v>1178000</v>
      </c>
      <c r="G30" s="90">
        <f t="shared" si="1"/>
        <v>4123000</v>
      </c>
      <c r="H30" s="158">
        <f t="shared" si="2"/>
        <v>4417500</v>
      </c>
      <c r="I30" s="96">
        <f t="shared" si="3"/>
        <v>1178000</v>
      </c>
      <c r="J30" s="96">
        <f t="shared" si="4"/>
        <v>5595500</v>
      </c>
      <c r="K30" s="105"/>
    </row>
    <row r="31" spans="1:11" ht="27" customHeight="1" x14ac:dyDescent="0.3">
      <c r="A31" s="85">
        <v>23</v>
      </c>
      <c r="B31" s="86" t="s">
        <v>889</v>
      </c>
      <c r="C31" s="87" t="s">
        <v>248</v>
      </c>
      <c r="D31" s="88" t="s">
        <v>9</v>
      </c>
      <c r="E31" s="89">
        <v>2236000</v>
      </c>
      <c r="F31" s="90">
        <f t="shared" si="0"/>
        <v>894400</v>
      </c>
      <c r="G31" s="90">
        <f t="shared" si="1"/>
        <v>3130400</v>
      </c>
      <c r="H31" s="158">
        <f t="shared" si="2"/>
        <v>3354000</v>
      </c>
      <c r="I31" s="96">
        <f t="shared" si="3"/>
        <v>894400</v>
      </c>
      <c r="J31" s="96">
        <f t="shared" si="4"/>
        <v>4248400</v>
      </c>
      <c r="K31" s="105"/>
    </row>
    <row r="32" spans="1:11" ht="27" customHeight="1" x14ac:dyDescent="0.3">
      <c r="A32" s="85">
        <v>24</v>
      </c>
      <c r="B32" s="86" t="s">
        <v>274</v>
      </c>
      <c r="C32" s="87" t="s">
        <v>275</v>
      </c>
      <c r="D32" s="88" t="s">
        <v>9</v>
      </c>
      <c r="E32" s="89">
        <v>2655000</v>
      </c>
      <c r="F32" s="90">
        <f t="shared" si="0"/>
        <v>1062000</v>
      </c>
      <c r="G32" s="90">
        <f t="shared" si="1"/>
        <v>3717000</v>
      </c>
      <c r="H32" s="158">
        <f t="shared" si="2"/>
        <v>3982500</v>
      </c>
      <c r="I32" s="96">
        <f t="shared" si="3"/>
        <v>1062000</v>
      </c>
      <c r="J32" s="96">
        <f t="shared" si="4"/>
        <v>5044500</v>
      </c>
      <c r="K32" s="105"/>
    </row>
    <row r="33" spans="1:11" ht="27" customHeight="1" x14ac:dyDescent="0.3">
      <c r="A33" s="85">
        <v>25</v>
      </c>
      <c r="B33" s="86" t="s">
        <v>901</v>
      </c>
      <c r="C33" s="87" t="s">
        <v>275</v>
      </c>
      <c r="D33" s="88" t="s">
        <v>9</v>
      </c>
      <c r="E33" s="89">
        <v>2115000</v>
      </c>
      <c r="F33" s="90">
        <f t="shared" si="0"/>
        <v>846000</v>
      </c>
      <c r="G33" s="90">
        <f t="shared" si="1"/>
        <v>2961000</v>
      </c>
      <c r="H33" s="158">
        <f t="shared" si="2"/>
        <v>3172500</v>
      </c>
      <c r="I33" s="96">
        <f t="shared" si="3"/>
        <v>846000</v>
      </c>
      <c r="J33" s="96">
        <f t="shared" si="4"/>
        <v>4018500</v>
      </c>
      <c r="K33" s="105"/>
    </row>
    <row r="34" spans="1:11" ht="27" customHeight="1" x14ac:dyDescent="0.3">
      <c r="A34" s="85">
        <v>26</v>
      </c>
      <c r="B34" s="86" t="s">
        <v>229</v>
      </c>
      <c r="C34" s="87" t="s">
        <v>230</v>
      </c>
      <c r="D34" s="88" t="s">
        <v>9</v>
      </c>
      <c r="E34" s="89">
        <v>3730000</v>
      </c>
      <c r="F34" s="90">
        <f t="shared" si="0"/>
        <v>1492000</v>
      </c>
      <c r="G34" s="90">
        <f t="shared" si="1"/>
        <v>5222000</v>
      </c>
      <c r="H34" s="158">
        <f t="shared" si="2"/>
        <v>5595000</v>
      </c>
      <c r="I34" s="96">
        <f t="shared" si="3"/>
        <v>1492000</v>
      </c>
      <c r="J34" s="96">
        <f t="shared" si="4"/>
        <v>7087000</v>
      </c>
      <c r="K34" s="105"/>
    </row>
    <row r="35" spans="1:11" ht="27" customHeight="1" x14ac:dyDescent="0.3">
      <c r="A35" s="85">
        <v>27</v>
      </c>
      <c r="B35" s="86" t="s">
        <v>235</v>
      </c>
      <c r="C35" s="87" t="s">
        <v>236</v>
      </c>
      <c r="D35" s="88" t="s">
        <v>9</v>
      </c>
      <c r="E35" s="89">
        <v>3730000</v>
      </c>
      <c r="F35" s="90">
        <f t="shared" si="0"/>
        <v>1492000</v>
      </c>
      <c r="G35" s="90">
        <f t="shared" si="1"/>
        <v>5222000</v>
      </c>
      <c r="H35" s="158">
        <f t="shared" si="2"/>
        <v>5595000</v>
      </c>
      <c r="I35" s="96">
        <f t="shared" si="3"/>
        <v>1492000</v>
      </c>
      <c r="J35" s="96">
        <f t="shared" si="4"/>
        <v>7087000</v>
      </c>
      <c r="K35" s="105"/>
    </row>
    <row r="36" spans="1:11" ht="27" customHeight="1" x14ac:dyDescent="0.3">
      <c r="A36" s="85">
        <v>28</v>
      </c>
      <c r="B36" s="86" t="s">
        <v>250</v>
      </c>
      <c r="C36" s="87" t="s">
        <v>251</v>
      </c>
      <c r="D36" s="88" t="s">
        <v>9</v>
      </c>
      <c r="E36" s="89">
        <v>2576000</v>
      </c>
      <c r="F36" s="90">
        <f t="shared" si="0"/>
        <v>1030400</v>
      </c>
      <c r="G36" s="90">
        <f t="shared" si="1"/>
        <v>3606400</v>
      </c>
      <c r="H36" s="158">
        <f t="shared" si="2"/>
        <v>3864000</v>
      </c>
      <c r="I36" s="96">
        <f t="shared" si="3"/>
        <v>1030400</v>
      </c>
      <c r="J36" s="96">
        <f t="shared" si="4"/>
        <v>4894400</v>
      </c>
      <c r="K36" s="105"/>
    </row>
    <row r="37" spans="1:11" ht="27" customHeight="1" x14ac:dyDescent="0.3">
      <c r="A37" s="85">
        <v>29</v>
      </c>
      <c r="B37" s="86" t="s">
        <v>876</v>
      </c>
      <c r="C37" s="87" t="s">
        <v>251</v>
      </c>
      <c r="D37" s="88" t="s">
        <v>9</v>
      </c>
      <c r="E37" s="89">
        <v>2169000</v>
      </c>
      <c r="F37" s="90">
        <f t="shared" si="0"/>
        <v>867600</v>
      </c>
      <c r="G37" s="90">
        <f t="shared" si="1"/>
        <v>3036600</v>
      </c>
      <c r="H37" s="158">
        <f t="shared" si="2"/>
        <v>3253500</v>
      </c>
      <c r="I37" s="96">
        <f t="shared" si="3"/>
        <v>867600</v>
      </c>
      <c r="J37" s="96">
        <f t="shared" si="4"/>
        <v>4121100</v>
      </c>
      <c r="K37" s="105"/>
    </row>
    <row r="38" spans="1:11" ht="27" customHeight="1" x14ac:dyDescent="0.3">
      <c r="A38" s="85">
        <v>30</v>
      </c>
      <c r="B38" s="86" t="s">
        <v>253</v>
      </c>
      <c r="C38" s="87" t="s">
        <v>254</v>
      </c>
      <c r="D38" s="88" t="s">
        <v>9</v>
      </c>
      <c r="E38" s="89">
        <v>3730000</v>
      </c>
      <c r="F38" s="90">
        <f t="shared" si="0"/>
        <v>1492000</v>
      </c>
      <c r="G38" s="90">
        <f t="shared" si="1"/>
        <v>5222000</v>
      </c>
      <c r="H38" s="158">
        <f t="shared" si="2"/>
        <v>5595000</v>
      </c>
      <c r="I38" s="96">
        <f t="shared" si="3"/>
        <v>1492000</v>
      </c>
      <c r="J38" s="96">
        <f t="shared" si="4"/>
        <v>7087000</v>
      </c>
      <c r="K38" s="105"/>
    </row>
    <row r="39" spans="1:11" ht="27" customHeight="1" x14ac:dyDescent="0.3">
      <c r="A39" s="85">
        <v>31</v>
      </c>
      <c r="B39" s="86" t="s">
        <v>220</v>
      </c>
      <c r="C39" s="87" t="s">
        <v>221</v>
      </c>
      <c r="D39" s="88" t="s">
        <v>9</v>
      </c>
      <c r="E39" s="89">
        <v>4270000</v>
      </c>
      <c r="F39" s="90">
        <f t="shared" si="0"/>
        <v>1708000</v>
      </c>
      <c r="G39" s="90">
        <f t="shared" si="1"/>
        <v>5978000</v>
      </c>
      <c r="H39" s="158">
        <f t="shared" si="2"/>
        <v>6405000</v>
      </c>
      <c r="I39" s="96">
        <f t="shared" si="3"/>
        <v>1708000</v>
      </c>
      <c r="J39" s="96">
        <f t="shared" si="4"/>
        <v>8113000</v>
      </c>
      <c r="K39" s="105"/>
    </row>
    <row r="40" spans="1:11" ht="27" customHeight="1" x14ac:dyDescent="0.3">
      <c r="A40" s="85">
        <v>32</v>
      </c>
      <c r="B40" s="86" t="s">
        <v>882</v>
      </c>
      <c r="C40" s="87" t="s">
        <v>221</v>
      </c>
      <c r="D40" s="88" t="s">
        <v>9</v>
      </c>
      <c r="E40" s="89">
        <v>3248000</v>
      </c>
      <c r="F40" s="90">
        <f t="shared" si="0"/>
        <v>1299200</v>
      </c>
      <c r="G40" s="90">
        <f t="shared" si="1"/>
        <v>4547200</v>
      </c>
      <c r="H40" s="158">
        <f t="shared" si="2"/>
        <v>4872000</v>
      </c>
      <c r="I40" s="96">
        <f t="shared" si="3"/>
        <v>1299200</v>
      </c>
      <c r="J40" s="96">
        <f t="shared" si="4"/>
        <v>6171200</v>
      </c>
      <c r="K40" s="105"/>
    </row>
    <row r="41" spans="1:11" ht="27" customHeight="1" x14ac:dyDescent="0.3">
      <c r="A41" s="85">
        <v>33</v>
      </c>
      <c r="B41" s="86" t="s">
        <v>208</v>
      </c>
      <c r="C41" s="87" t="s">
        <v>209</v>
      </c>
      <c r="D41" s="88" t="s">
        <v>9</v>
      </c>
      <c r="E41" s="89">
        <v>4270000</v>
      </c>
      <c r="F41" s="90">
        <f t="shared" si="0"/>
        <v>1708000</v>
      </c>
      <c r="G41" s="90">
        <f t="shared" si="1"/>
        <v>5978000</v>
      </c>
      <c r="H41" s="158">
        <f t="shared" si="2"/>
        <v>6405000</v>
      </c>
      <c r="I41" s="96">
        <f t="shared" si="3"/>
        <v>1708000</v>
      </c>
      <c r="J41" s="96">
        <f t="shared" si="4"/>
        <v>8113000</v>
      </c>
      <c r="K41" s="105"/>
    </row>
    <row r="42" spans="1:11" ht="27" customHeight="1" x14ac:dyDescent="0.3">
      <c r="A42" s="85">
        <v>34</v>
      </c>
      <c r="B42" s="86" t="s">
        <v>878</v>
      </c>
      <c r="C42" s="87" t="s">
        <v>209</v>
      </c>
      <c r="D42" s="88" t="s">
        <v>9</v>
      </c>
      <c r="E42" s="89">
        <v>3248000</v>
      </c>
      <c r="F42" s="90">
        <f t="shared" si="0"/>
        <v>1299200</v>
      </c>
      <c r="G42" s="90">
        <f t="shared" si="1"/>
        <v>4547200</v>
      </c>
      <c r="H42" s="158">
        <f t="shared" si="2"/>
        <v>4872000</v>
      </c>
      <c r="I42" s="96">
        <f t="shared" si="3"/>
        <v>1299200</v>
      </c>
      <c r="J42" s="96">
        <f t="shared" si="4"/>
        <v>6171200</v>
      </c>
      <c r="K42" s="105"/>
    </row>
    <row r="43" spans="1:11" ht="27" customHeight="1" x14ac:dyDescent="0.3">
      <c r="A43" s="85">
        <v>35</v>
      </c>
      <c r="B43" s="86" t="s">
        <v>211</v>
      </c>
      <c r="C43" s="87" t="s">
        <v>212</v>
      </c>
      <c r="D43" s="88" t="s">
        <v>9</v>
      </c>
      <c r="E43" s="89">
        <v>4270000</v>
      </c>
      <c r="F43" s="90">
        <f t="shared" si="0"/>
        <v>1708000</v>
      </c>
      <c r="G43" s="90">
        <f t="shared" si="1"/>
        <v>5978000</v>
      </c>
      <c r="H43" s="158">
        <f t="shared" si="2"/>
        <v>6405000</v>
      </c>
      <c r="I43" s="96">
        <f t="shared" si="3"/>
        <v>1708000</v>
      </c>
      <c r="J43" s="96">
        <f t="shared" si="4"/>
        <v>8113000</v>
      </c>
      <c r="K43" s="105"/>
    </row>
    <row r="44" spans="1:11" ht="27" customHeight="1" x14ac:dyDescent="0.3">
      <c r="A44" s="85">
        <v>36</v>
      </c>
      <c r="B44" s="86" t="s">
        <v>880</v>
      </c>
      <c r="C44" s="87" t="s">
        <v>212</v>
      </c>
      <c r="D44" s="88" t="s">
        <v>9</v>
      </c>
      <c r="E44" s="89">
        <v>3248000</v>
      </c>
      <c r="F44" s="90">
        <f t="shared" si="0"/>
        <v>1299200</v>
      </c>
      <c r="G44" s="90">
        <f t="shared" si="1"/>
        <v>4547200</v>
      </c>
      <c r="H44" s="158">
        <f t="shared" si="2"/>
        <v>4872000</v>
      </c>
      <c r="I44" s="96">
        <f t="shared" si="3"/>
        <v>1299200</v>
      </c>
      <c r="J44" s="96">
        <f t="shared" si="4"/>
        <v>6171200</v>
      </c>
      <c r="K44" s="105"/>
    </row>
    <row r="45" spans="1:11" ht="27" customHeight="1" x14ac:dyDescent="0.3">
      <c r="A45" s="85">
        <v>37</v>
      </c>
      <c r="B45" s="86" t="s">
        <v>223</v>
      </c>
      <c r="C45" s="87" t="s">
        <v>224</v>
      </c>
      <c r="D45" s="88" t="s">
        <v>9</v>
      </c>
      <c r="E45" s="89">
        <v>2576000</v>
      </c>
      <c r="F45" s="90">
        <f t="shared" si="0"/>
        <v>1030400</v>
      </c>
      <c r="G45" s="90">
        <f t="shared" si="1"/>
        <v>3606400</v>
      </c>
      <c r="H45" s="158">
        <f t="shared" si="2"/>
        <v>3864000</v>
      </c>
      <c r="I45" s="96">
        <f t="shared" si="3"/>
        <v>1030400</v>
      </c>
      <c r="J45" s="96">
        <f t="shared" si="4"/>
        <v>4894400</v>
      </c>
      <c r="K45" s="105"/>
    </row>
    <row r="46" spans="1:11" ht="27" customHeight="1" x14ac:dyDescent="0.3">
      <c r="A46" s="85">
        <v>38</v>
      </c>
      <c r="B46" s="86" t="s">
        <v>891</v>
      </c>
      <c r="C46" s="87" t="s">
        <v>224</v>
      </c>
      <c r="D46" s="88" t="s">
        <v>9</v>
      </c>
      <c r="E46" s="89">
        <v>2169000</v>
      </c>
      <c r="F46" s="90">
        <f t="shared" si="0"/>
        <v>867600</v>
      </c>
      <c r="G46" s="90">
        <f t="shared" si="1"/>
        <v>3036600</v>
      </c>
      <c r="H46" s="158">
        <f t="shared" si="2"/>
        <v>3253500</v>
      </c>
      <c r="I46" s="96">
        <f t="shared" si="3"/>
        <v>867600</v>
      </c>
      <c r="J46" s="96">
        <f t="shared" si="4"/>
        <v>4121100</v>
      </c>
      <c r="K46" s="105"/>
    </row>
    <row r="47" spans="1:11" ht="27" customHeight="1" x14ac:dyDescent="0.3">
      <c r="A47" s="85">
        <v>39</v>
      </c>
      <c r="B47" s="86" t="s">
        <v>226</v>
      </c>
      <c r="C47" s="87" t="s">
        <v>227</v>
      </c>
      <c r="D47" s="88" t="s">
        <v>9</v>
      </c>
      <c r="E47" s="89">
        <v>2576000</v>
      </c>
      <c r="F47" s="90">
        <f t="shared" si="0"/>
        <v>1030400</v>
      </c>
      <c r="G47" s="90">
        <f t="shared" si="1"/>
        <v>3606400</v>
      </c>
      <c r="H47" s="158">
        <f t="shared" si="2"/>
        <v>3864000</v>
      </c>
      <c r="I47" s="96">
        <f t="shared" si="3"/>
        <v>1030400</v>
      </c>
      <c r="J47" s="96">
        <f t="shared" si="4"/>
        <v>4894400</v>
      </c>
      <c r="K47" s="105"/>
    </row>
    <row r="48" spans="1:11" ht="27" customHeight="1" x14ac:dyDescent="0.3">
      <c r="A48" s="85">
        <v>40</v>
      </c>
      <c r="B48" s="86" t="s">
        <v>893</v>
      </c>
      <c r="C48" s="87" t="s">
        <v>227</v>
      </c>
      <c r="D48" s="88" t="s">
        <v>9</v>
      </c>
      <c r="E48" s="89">
        <v>2169000</v>
      </c>
      <c r="F48" s="90">
        <f t="shared" si="0"/>
        <v>867600</v>
      </c>
      <c r="G48" s="90">
        <f t="shared" si="1"/>
        <v>3036600</v>
      </c>
      <c r="H48" s="158">
        <f t="shared" si="2"/>
        <v>3253500</v>
      </c>
      <c r="I48" s="96">
        <f t="shared" si="3"/>
        <v>867600</v>
      </c>
      <c r="J48" s="96">
        <f t="shared" si="4"/>
        <v>4121100</v>
      </c>
      <c r="K48" s="105"/>
    </row>
    <row r="49" spans="1:11" ht="27" customHeight="1" x14ac:dyDescent="0.3">
      <c r="A49" s="85">
        <v>41</v>
      </c>
      <c r="B49" s="86" t="s">
        <v>232</v>
      </c>
      <c r="C49" s="87" t="s">
        <v>233</v>
      </c>
      <c r="D49" s="88" t="s">
        <v>9</v>
      </c>
      <c r="E49" s="89">
        <v>2576000</v>
      </c>
      <c r="F49" s="90">
        <f t="shared" si="0"/>
        <v>1030400</v>
      </c>
      <c r="G49" s="90">
        <f t="shared" si="1"/>
        <v>3606400</v>
      </c>
      <c r="H49" s="158">
        <f t="shared" si="2"/>
        <v>3864000</v>
      </c>
      <c r="I49" s="96">
        <f t="shared" si="3"/>
        <v>1030400</v>
      </c>
      <c r="J49" s="96">
        <f t="shared" si="4"/>
        <v>4894400</v>
      </c>
      <c r="K49" s="105"/>
    </row>
    <row r="50" spans="1:11" ht="27" customHeight="1" x14ac:dyDescent="0.3">
      <c r="A50" s="85">
        <v>42</v>
      </c>
      <c r="B50" s="86" t="s">
        <v>895</v>
      </c>
      <c r="C50" s="87" t="s">
        <v>233</v>
      </c>
      <c r="D50" s="88" t="s">
        <v>9</v>
      </c>
      <c r="E50" s="89">
        <v>2169000</v>
      </c>
      <c r="F50" s="90">
        <f t="shared" si="0"/>
        <v>867600</v>
      </c>
      <c r="G50" s="90">
        <f t="shared" si="1"/>
        <v>3036600</v>
      </c>
      <c r="H50" s="158">
        <f t="shared" si="2"/>
        <v>3253500</v>
      </c>
      <c r="I50" s="96">
        <f t="shared" si="3"/>
        <v>867600</v>
      </c>
      <c r="J50" s="96">
        <f t="shared" si="4"/>
        <v>4121100</v>
      </c>
      <c r="K50" s="105"/>
    </row>
    <row r="51" spans="1:11" ht="27" customHeight="1" x14ac:dyDescent="0.3">
      <c r="A51" s="85">
        <v>43</v>
      </c>
      <c r="B51" s="86" t="s">
        <v>493</v>
      </c>
      <c r="C51" s="87" t="s">
        <v>494</v>
      </c>
      <c r="D51" s="88" t="s">
        <v>9</v>
      </c>
      <c r="E51" s="89">
        <v>3833000</v>
      </c>
      <c r="F51" s="90">
        <f t="shared" si="0"/>
        <v>1533200</v>
      </c>
      <c r="G51" s="90">
        <f t="shared" si="1"/>
        <v>5366200</v>
      </c>
      <c r="H51" s="158">
        <f t="shared" si="2"/>
        <v>5749500</v>
      </c>
      <c r="I51" s="96">
        <f t="shared" si="3"/>
        <v>1533200</v>
      </c>
      <c r="J51" s="96">
        <f t="shared" si="4"/>
        <v>7282700</v>
      </c>
      <c r="K51" s="105"/>
    </row>
    <row r="52" spans="1:11" ht="27" customHeight="1" x14ac:dyDescent="0.3">
      <c r="A52" s="85">
        <v>44</v>
      </c>
      <c r="B52" s="86" t="s">
        <v>816</v>
      </c>
      <c r="C52" s="87" t="s">
        <v>494</v>
      </c>
      <c r="D52" s="88" t="s">
        <v>9</v>
      </c>
      <c r="E52" s="89">
        <v>3014000</v>
      </c>
      <c r="F52" s="90">
        <f t="shared" si="0"/>
        <v>1205600</v>
      </c>
      <c r="G52" s="90">
        <f t="shared" si="1"/>
        <v>4219600</v>
      </c>
      <c r="H52" s="158">
        <f t="shared" si="2"/>
        <v>4521000</v>
      </c>
      <c r="I52" s="96">
        <f t="shared" si="3"/>
        <v>1205600</v>
      </c>
      <c r="J52" s="96">
        <f t="shared" si="4"/>
        <v>5726600</v>
      </c>
      <c r="K52" s="105"/>
    </row>
    <row r="53" spans="1:11" ht="27" customHeight="1" x14ac:dyDescent="0.3">
      <c r="A53" s="85">
        <v>45</v>
      </c>
      <c r="B53" s="86" t="s">
        <v>256</v>
      </c>
      <c r="C53" s="87" t="s">
        <v>257</v>
      </c>
      <c r="D53" s="88" t="s">
        <v>9</v>
      </c>
      <c r="E53" s="89">
        <v>2655000</v>
      </c>
      <c r="F53" s="90">
        <f t="shared" si="0"/>
        <v>1062000</v>
      </c>
      <c r="G53" s="90">
        <f t="shared" si="1"/>
        <v>3717000</v>
      </c>
      <c r="H53" s="158">
        <f t="shared" si="2"/>
        <v>3982500</v>
      </c>
      <c r="I53" s="96">
        <f t="shared" si="3"/>
        <v>1062000</v>
      </c>
      <c r="J53" s="96">
        <f t="shared" si="4"/>
        <v>5044500</v>
      </c>
      <c r="K53" s="105"/>
    </row>
    <row r="54" spans="1:11" ht="27" customHeight="1" x14ac:dyDescent="0.3">
      <c r="A54" s="85">
        <v>46</v>
      </c>
      <c r="B54" s="86" t="s">
        <v>766</v>
      </c>
      <c r="C54" s="87" t="s">
        <v>257</v>
      </c>
      <c r="D54" s="88" t="s">
        <v>9</v>
      </c>
      <c r="E54" s="89">
        <v>2115000</v>
      </c>
      <c r="F54" s="90">
        <f t="shared" si="0"/>
        <v>846000</v>
      </c>
      <c r="G54" s="90">
        <f t="shared" si="1"/>
        <v>2961000</v>
      </c>
      <c r="H54" s="158">
        <f t="shared" si="2"/>
        <v>3172500</v>
      </c>
      <c r="I54" s="96">
        <f t="shared" si="3"/>
        <v>846000</v>
      </c>
      <c r="J54" s="96">
        <f t="shared" si="4"/>
        <v>4018500</v>
      </c>
      <c r="K54" s="105"/>
    </row>
    <row r="55" spans="1:11" ht="27" customHeight="1" x14ac:dyDescent="0.3">
      <c r="A55" s="85">
        <v>47</v>
      </c>
      <c r="B55" s="86" t="s">
        <v>764</v>
      </c>
      <c r="C55" s="87" t="s">
        <v>218</v>
      </c>
      <c r="D55" s="88" t="s">
        <v>9</v>
      </c>
      <c r="E55" s="89">
        <v>3871741</v>
      </c>
      <c r="F55" s="90">
        <f t="shared" si="0"/>
        <v>1548696.4000000001</v>
      </c>
      <c r="G55" s="90">
        <f t="shared" si="1"/>
        <v>5420437.4000000004</v>
      </c>
      <c r="H55" s="158">
        <f t="shared" si="2"/>
        <v>5807611.5</v>
      </c>
      <c r="I55" s="96">
        <f t="shared" si="3"/>
        <v>1548696.4000000001</v>
      </c>
      <c r="J55" s="96">
        <f t="shared" si="4"/>
        <v>7356307.9000000004</v>
      </c>
      <c r="K55" s="105"/>
    </row>
    <row r="56" spans="1:11" ht="27" customHeight="1" x14ac:dyDescent="0.3">
      <c r="A56" s="85">
        <v>48</v>
      </c>
      <c r="B56" s="86" t="s">
        <v>262</v>
      </c>
      <c r="C56" s="87" t="s">
        <v>263</v>
      </c>
      <c r="D56" s="88" t="s">
        <v>9</v>
      </c>
      <c r="E56" s="89">
        <v>2655000</v>
      </c>
      <c r="F56" s="90">
        <f t="shared" si="0"/>
        <v>1062000</v>
      </c>
      <c r="G56" s="90">
        <f t="shared" si="1"/>
        <v>3717000</v>
      </c>
      <c r="H56" s="158">
        <f t="shared" si="2"/>
        <v>3982500</v>
      </c>
      <c r="I56" s="96">
        <f t="shared" si="3"/>
        <v>1062000</v>
      </c>
      <c r="J56" s="96">
        <f t="shared" si="4"/>
        <v>5044500</v>
      </c>
      <c r="K56" s="105"/>
    </row>
    <row r="57" spans="1:11" ht="27" customHeight="1" x14ac:dyDescent="0.3">
      <c r="A57" s="85">
        <v>49</v>
      </c>
      <c r="B57" s="86" t="s">
        <v>770</v>
      </c>
      <c r="C57" s="87" t="s">
        <v>263</v>
      </c>
      <c r="D57" s="88" t="s">
        <v>9</v>
      </c>
      <c r="E57" s="89">
        <v>2115000</v>
      </c>
      <c r="F57" s="90">
        <f t="shared" si="0"/>
        <v>846000</v>
      </c>
      <c r="G57" s="90">
        <f t="shared" si="1"/>
        <v>2961000</v>
      </c>
      <c r="H57" s="158">
        <f t="shared" si="2"/>
        <v>3172500</v>
      </c>
      <c r="I57" s="96">
        <f t="shared" si="3"/>
        <v>846000</v>
      </c>
      <c r="J57" s="96">
        <f t="shared" si="4"/>
        <v>4018500</v>
      </c>
      <c r="K57" s="105"/>
    </row>
    <row r="58" spans="1:11" ht="27" customHeight="1" x14ac:dyDescent="0.3">
      <c r="A58" s="85">
        <v>50</v>
      </c>
      <c r="B58" s="86" t="s">
        <v>457</v>
      </c>
      <c r="C58" s="87" t="s">
        <v>458</v>
      </c>
      <c r="D58" s="88" t="s">
        <v>9</v>
      </c>
      <c r="E58" s="89">
        <v>4830000</v>
      </c>
      <c r="F58" s="90">
        <f t="shared" si="0"/>
        <v>1932000</v>
      </c>
      <c r="G58" s="90">
        <f t="shared" si="1"/>
        <v>6762000</v>
      </c>
      <c r="H58" s="158">
        <f t="shared" si="2"/>
        <v>7245000</v>
      </c>
      <c r="I58" s="96">
        <f t="shared" si="3"/>
        <v>1932000</v>
      </c>
      <c r="J58" s="96">
        <f t="shared" si="4"/>
        <v>9177000</v>
      </c>
      <c r="K58" s="105"/>
    </row>
    <row r="59" spans="1:11" ht="27" customHeight="1" x14ac:dyDescent="0.3">
      <c r="A59" s="85">
        <v>51</v>
      </c>
      <c r="B59" s="86" t="s">
        <v>806</v>
      </c>
      <c r="C59" s="87" t="s">
        <v>458</v>
      </c>
      <c r="D59" s="88" t="s">
        <v>9</v>
      </c>
      <c r="E59" s="89">
        <v>3930000</v>
      </c>
      <c r="F59" s="90">
        <f t="shared" si="0"/>
        <v>1572000</v>
      </c>
      <c r="G59" s="90">
        <f t="shared" si="1"/>
        <v>5502000</v>
      </c>
      <c r="H59" s="158">
        <f t="shared" si="2"/>
        <v>5895000</v>
      </c>
      <c r="I59" s="96">
        <f t="shared" si="3"/>
        <v>1572000</v>
      </c>
      <c r="J59" s="96">
        <f t="shared" si="4"/>
        <v>7467000</v>
      </c>
      <c r="K59" s="105"/>
    </row>
    <row r="60" spans="1:11" ht="27" customHeight="1" x14ac:dyDescent="0.3">
      <c r="A60" s="85">
        <v>52</v>
      </c>
      <c r="B60" s="86" t="s">
        <v>265</v>
      </c>
      <c r="C60" s="87" t="s">
        <v>266</v>
      </c>
      <c r="D60" s="88" t="s">
        <v>9</v>
      </c>
      <c r="E60" s="89">
        <v>2655000</v>
      </c>
      <c r="F60" s="90">
        <f t="shared" si="0"/>
        <v>1062000</v>
      </c>
      <c r="G60" s="90">
        <f t="shared" si="1"/>
        <v>3717000</v>
      </c>
      <c r="H60" s="158">
        <f t="shared" si="2"/>
        <v>3982500</v>
      </c>
      <c r="I60" s="96">
        <f t="shared" si="3"/>
        <v>1062000</v>
      </c>
      <c r="J60" s="96">
        <f t="shared" si="4"/>
        <v>5044500</v>
      </c>
      <c r="K60" s="105"/>
    </row>
    <row r="61" spans="1:11" ht="27" customHeight="1" x14ac:dyDescent="0.3">
      <c r="A61" s="85">
        <v>53</v>
      </c>
      <c r="B61" s="86" t="s">
        <v>772</v>
      </c>
      <c r="C61" s="87" t="s">
        <v>266</v>
      </c>
      <c r="D61" s="88" t="s">
        <v>9</v>
      </c>
      <c r="E61" s="89">
        <v>2115000</v>
      </c>
      <c r="F61" s="90">
        <f t="shared" si="0"/>
        <v>846000</v>
      </c>
      <c r="G61" s="90">
        <f t="shared" si="1"/>
        <v>2961000</v>
      </c>
      <c r="H61" s="158">
        <f t="shared" si="2"/>
        <v>3172500</v>
      </c>
      <c r="I61" s="96">
        <f t="shared" si="3"/>
        <v>846000</v>
      </c>
      <c r="J61" s="96">
        <f t="shared" si="4"/>
        <v>4018500</v>
      </c>
      <c r="K61" s="105"/>
    </row>
    <row r="62" spans="1:11" ht="27" customHeight="1" x14ac:dyDescent="0.3">
      <c r="A62" s="85">
        <v>54</v>
      </c>
      <c r="B62" s="86" t="s">
        <v>268</v>
      </c>
      <c r="C62" s="87" t="s">
        <v>269</v>
      </c>
      <c r="D62" s="88" t="s">
        <v>9</v>
      </c>
      <c r="E62" s="89">
        <v>2655000</v>
      </c>
      <c r="F62" s="90">
        <f t="shared" si="0"/>
        <v>1062000</v>
      </c>
      <c r="G62" s="90">
        <f t="shared" si="1"/>
        <v>3717000</v>
      </c>
      <c r="H62" s="158">
        <f t="shared" si="2"/>
        <v>3982500</v>
      </c>
      <c r="I62" s="96">
        <f t="shared" si="3"/>
        <v>1062000</v>
      </c>
      <c r="J62" s="96">
        <f t="shared" si="4"/>
        <v>5044500</v>
      </c>
      <c r="K62" s="105"/>
    </row>
    <row r="63" spans="1:11" ht="27" customHeight="1" x14ac:dyDescent="0.3">
      <c r="A63" s="85">
        <v>55</v>
      </c>
      <c r="B63" s="86" t="s">
        <v>774</v>
      </c>
      <c r="C63" s="87" t="s">
        <v>269</v>
      </c>
      <c r="D63" s="88" t="s">
        <v>9</v>
      </c>
      <c r="E63" s="89">
        <v>2115000</v>
      </c>
      <c r="F63" s="90">
        <f t="shared" si="0"/>
        <v>846000</v>
      </c>
      <c r="G63" s="90">
        <f t="shared" si="1"/>
        <v>2961000</v>
      </c>
      <c r="H63" s="158">
        <f t="shared" si="2"/>
        <v>3172500</v>
      </c>
      <c r="I63" s="96">
        <f t="shared" si="3"/>
        <v>846000</v>
      </c>
      <c r="J63" s="96">
        <f t="shared" si="4"/>
        <v>4018500</v>
      </c>
      <c r="K63" s="105"/>
    </row>
    <row r="64" spans="1:11" ht="27" customHeight="1" x14ac:dyDescent="0.3">
      <c r="A64" s="85">
        <v>56</v>
      </c>
      <c r="B64" s="86" t="s">
        <v>271</v>
      </c>
      <c r="C64" s="87" t="s">
        <v>272</v>
      </c>
      <c r="D64" s="88" t="s">
        <v>9</v>
      </c>
      <c r="E64" s="89">
        <v>2655000</v>
      </c>
      <c r="F64" s="90">
        <f t="shared" si="0"/>
        <v>1062000</v>
      </c>
      <c r="G64" s="90">
        <f t="shared" si="1"/>
        <v>3717000</v>
      </c>
      <c r="H64" s="158">
        <f t="shared" si="2"/>
        <v>3982500</v>
      </c>
      <c r="I64" s="96">
        <f t="shared" si="3"/>
        <v>1062000</v>
      </c>
      <c r="J64" s="96">
        <f t="shared" si="4"/>
        <v>5044500</v>
      </c>
      <c r="K64" s="105"/>
    </row>
    <row r="65" spans="1:11" ht="27" customHeight="1" x14ac:dyDescent="0.3">
      <c r="A65" s="85">
        <v>57</v>
      </c>
      <c r="B65" s="86" t="s">
        <v>776</v>
      </c>
      <c r="C65" s="87" t="s">
        <v>272</v>
      </c>
      <c r="D65" s="88" t="s">
        <v>9</v>
      </c>
      <c r="E65" s="89">
        <v>2115000</v>
      </c>
      <c r="F65" s="90">
        <f t="shared" si="0"/>
        <v>846000</v>
      </c>
      <c r="G65" s="90">
        <f t="shared" si="1"/>
        <v>2961000</v>
      </c>
      <c r="H65" s="158">
        <f t="shared" si="2"/>
        <v>3172500</v>
      </c>
      <c r="I65" s="96">
        <f t="shared" si="3"/>
        <v>846000</v>
      </c>
      <c r="J65" s="96">
        <f t="shared" si="4"/>
        <v>4018500</v>
      </c>
      <c r="K65" s="105"/>
    </row>
    <row r="66" spans="1:11" ht="27" customHeight="1" x14ac:dyDescent="0.3">
      <c r="A66" s="85">
        <v>58</v>
      </c>
      <c r="B66" s="86" t="s">
        <v>283</v>
      </c>
      <c r="C66" s="87" t="s">
        <v>284</v>
      </c>
      <c r="D66" s="88" t="s">
        <v>9</v>
      </c>
      <c r="E66" s="89">
        <v>3351000</v>
      </c>
      <c r="F66" s="90">
        <f t="shared" si="0"/>
        <v>1340400</v>
      </c>
      <c r="G66" s="90">
        <f t="shared" si="1"/>
        <v>4691400</v>
      </c>
      <c r="H66" s="158">
        <f t="shared" si="2"/>
        <v>5026500</v>
      </c>
      <c r="I66" s="96">
        <f t="shared" si="3"/>
        <v>1340400</v>
      </c>
      <c r="J66" s="96">
        <f t="shared" si="4"/>
        <v>6366900</v>
      </c>
      <c r="K66" s="105"/>
    </row>
    <row r="67" spans="1:11" ht="27" customHeight="1" x14ac:dyDescent="0.3">
      <c r="A67" s="85">
        <v>59</v>
      </c>
      <c r="B67" s="86" t="s">
        <v>782</v>
      </c>
      <c r="C67" s="87" t="s">
        <v>284</v>
      </c>
      <c r="D67" s="88" t="s">
        <v>9</v>
      </c>
      <c r="E67" s="89">
        <v>2655000</v>
      </c>
      <c r="F67" s="90">
        <f t="shared" si="0"/>
        <v>1062000</v>
      </c>
      <c r="G67" s="90">
        <f t="shared" si="1"/>
        <v>3717000</v>
      </c>
      <c r="H67" s="158">
        <f t="shared" si="2"/>
        <v>3982500</v>
      </c>
      <c r="I67" s="96">
        <f t="shared" si="3"/>
        <v>1062000</v>
      </c>
      <c r="J67" s="96">
        <f t="shared" si="4"/>
        <v>5044500</v>
      </c>
      <c r="K67" s="105"/>
    </row>
    <row r="68" spans="1:11" ht="27" customHeight="1" x14ac:dyDescent="0.3">
      <c r="A68" s="85">
        <v>60</v>
      </c>
      <c r="B68" s="86" t="s">
        <v>277</v>
      </c>
      <c r="C68" s="87" t="s">
        <v>278</v>
      </c>
      <c r="D68" s="88" t="s">
        <v>9</v>
      </c>
      <c r="E68" s="89">
        <v>3351000</v>
      </c>
      <c r="F68" s="90">
        <f t="shared" si="0"/>
        <v>1340400</v>
      </c>
      <c r="G68" s="90">
        <f t="shared" si="1"/>
        <v>4691400</v>
      </c>
      <c r="H68" s="158">
        <f t="shared" si="2"/>
        <v>5026500</v>
      </c>
      <c r="I68" s="96">
        <f t="shared" si="3"/>
        <v>1340400</v>
      </c>
      <c r="J68" s="96">
        <f t="shared" si="4"/>
        <v>6366900</v>
      </c>
      <c r="K68" s="105"/>
    </row>
    <row r="69" spans="1:11" ht="27" customHeight="1" x14ac:dyDescent="0.3">
      <c r="A69" s="85">
        <v>61</v>
      </c>
      <c r="B69" s="86" t="s">
        <v>778</v>
      </c>
      <c r="C69" s="87" t="s">
        <v>278</v>
      </c>
      <c r="D69" s="88" t="s">
        <v>9</v>
      </c>
      <c r="E69" s="89">
        <v>2655000</v>
      </c>
      <c r="F69" s="90">
        <f t="shared" si="0"/>
        <v>1062000</v>
      </c>
      <c r="G69" s="90">
        <f t="shared" si="1"/>
        <v>3717000</v>
      </c>
      <c r="H69" s="158">
        <f t="shared" si="2"/>
        <v>3982500</v>
      </c>
      <c r="I69" s="96">
        <f t="shared" si="3"/>
        <v>1062000</v>
      </c>
      <c r="J69" s="96">
        <f t="shared" si="4"/>
        <v>5044500</v>
      </c>
      <c r="K69" s="105"/>
    </row>
    <row r="70" spans="1:11" ht="27" customHeight="1" x14ac:dyDescent="0.3">
      <c r="A70" s="85">
        <v>62</v>
      </c>
      <c r="B70" s="86" t="s">
        <v>280</v>
      </c>
      <c r="C70" s="87" t="s">
        <v>281</v>
      </c>
      <c r="D70" s="88" t="s">
        <v>9</v>
      </c>
      <c r="E70" s="89">
        <v>3351000</v>
      </c>
      <c r="F70" s="90">
        <f t="shared" si="0"/>
        <v>1340400</v>
      </c>
      <c r="G70" s="90">
        <f t="shared" si="1"/>
        <v>4691400</v>
      </c>
      <c r="H70" s="158">
        <f t="shared" si="2"/>
        <v>5026500</v>
      </c>
      <c r="I70" s="96">
        <f t="shared" si="3"/>
        <v>1340400</v>
      </c>
      <c r="J70" s="96">
        <f t="shared" si="4"/>
        <v>6366900</v>
      </c>
      <c r="K70" s="105"/>
    </row>
    <row r="71" spans="1:11" ht="27" customHeight="1" x14ac:dyDescent="0.3">
      <c r="A71" s="85">
        <v>63</v>
      </c>
      <c r="B71" s="86" t="s">
        <v>780</v>
      </c>
      <c r="C71" s="87" t="s">
        <v>281</v>
      </c>
      <c r="D71" s="88" t="s">
        <v>9</v>
      </c>
      <c r="E71" s="89">
        <v>2655000</v>
      </c>
      <c r="F71" s="90">
        <f t="shared" si="0"/>
        <v>1062000</v>
      </c>
      <c r="G71" s="90">
        <f t="shared" si="1"/>
        <v>3717000</v>
      </c>
      <c r="H71" s="158">
        <f t="shared" si="2"/>
        <v>3982500</v>
      </c>
      <c r="I71" s="96">
        <f t="shared" si="3"/>
        <v>1062000</v>
      </c>
      <c r="J71" s="96">
        <f t="shared" si="4"/>
        <v>5044500</v>
      </c>
      <c r="K71" s="105"/>
    </row>
    <row r="72" spans="1:11" ht="27" customHeight="1" x14ac:dyDescent="0.3">
      <c r="A72" s="85">
        <v>64</v>
      </c>
      <c r="B72" s="86" t="s">
        <v>286</v>
      </c>
      <c r="C72" s="87" t="s">
        <v>287</v>
      </c>
      <c r="D72" s="88" t="s">
        <v>9</v>
      </c>
      <c r="E72" s="89">
        <v>3351000</v>
      </c>
      <c r="F72" s="90">
        <f t="shared" si="0"/>
        <v>1340400</v>
      </c>
      <c r="G72" s="90">
        <f t="shared" si="1"/>
        <v>4691400</v>
      </c>
      <c r="H72" s="158">
        <f t="shared" si="2"/>
        <v>5026500</v>
      </c>
      <c r="I72" s="96">
        <f t="shared" si="3"/>
        <v>1340400</v>
      </c>
      <c r="J72" s="96">
        <f t="shared" si="4"/>
        <v>6366900</v>
      </c>
      <c r="K72" s="105"/>
    </row>
    <row r="73" spans="1:11" ht="27" customHeight="1" x14ac:dyDescent="0.3">
      <c r="A73" s="85">
        <v>65</v>
      </c>
      <c r="B73" s="86" t="s">
        <v>784</v>
      </c>
      <c r="C73" s="87" t="s">
        <v>287</v>
      </c>
      <c r="D73" s="88" t="s">
        <v>9</v>
      </c>
      <c r="E73" s="89">
        <v>2655000</v>
      </c>
      <c r="F73" s="90">
        <f t="shared" si="0"/>
        <v>1062000</v>
      </c>
      <c r="G73" s="90">
        <f t="shared" si="1"/>
        <v>3717000</v>
      </c>
      <c r="H73" s="158">
        <f t="shared" si="2"/>
        <v>3982500</v>
      </c>
      <c r="I73" s="96">
        <f t="shared" si="3"/>
        <v>1062000</v>
      </c>
      <c r="J73" s="96">
        <f t="shared" si="4"/>
        <v>5044500</v>
      </c>
      <c r="K73" s="105"/>
    </row>
    <row r="74" spans="1:11" ht="27" customHeight="1" x14ac:dyDescent="0.3">
      <c r="A74" s="85">
        <v>66</v>
      </c>
      <c r="B74" s="86" t="s">
        <v>292</v>
      </c>
      <c r="C74" s="87" t="s">
        <v>293</v>
      </c>
      <c r="D74" s="88" t="s">
        <v>9</v>
      </c>
      <c r="E74" s="89">
        <v>3351000</v>
      </c>
      <c r="F74" s="90">
        <f t="shared" ref="F74:F137" si="5">E74*0.4</f>
        <v>1340400</v>
      </c>
      <c r="G74" s="90">
        <f t="shared" ref="G74:G137" si="6">E74+F74</f>
        <v>4691400</v>
      </c>
      <c r="H74" s="158">
        <f t="shared" ref="H74:H137" si="7">E74*1.5</f>
        <v>5026500</v>
      </c>
      <c r="I74" s="96">
        <f t="shared" ref="I74:I137" si="8">E74*0.4</f>
        <v>1340400</v>
      </c>
      <c r="J74" s="96">
        <f t="shared" ref="J74:J137" si="9">H74+I74</f>
        <v>6366900</v>
      </c>
      <c r="K74" s="105"/>
    </row>
    <row r="75" spans="1:11" ht="27" customHeight="1" x14ac:dyDescent="0.3">
      <c r="A75" s="85">
        <v>67</v>
      </c>
      <c r="B75" s="86" t="s">
        <v>788</v>
      </c>
      <c r="C75" s="87" t="s">
        <v>293</v>
      </c>
      <c r="D75" s="88" t="s">
        <v>9</v>
      </c>
      <c r="E75" s="89">
        <v>2655000</v>
      </c>
      <c r="F75" s="90">
        <f t="shared" si="5"/>
        <v>1062000</v>
      </c>
      <c r="G75" s="90">
        <f t="shared" si="6"/>
        <v>3717000</v>
      </c>
      <c r="H75" s="158">
        <f t="shared" si="7"/>
        <v>3982500</v>
      </c>
      <c r="I75" s="96">
        <f t="shared" si="8"/>
        <v>1062000</v>
      </c>
      <c r="J75" s="96">
        <f t="shared" si="9"/>
        <v>5044500</v>
      </c>
      <c r="K75" s="105"/>
    </row>
    <row r="76" spans="1:11" ht="27" customHeight="1" x14ac:dyDescent="0.3">
      <c r="A76" s="85">
        <v>68</v>
      </c>
      <c r="B76" s="86" t="s">
        <v>289</v>
      </c>
      <c r="C76" s="87" t="s">
        <v>290</v>
      </c>
      <c r="D76" s="88" t="s">
        <v>9</v>
      </c>
      <c r="E76" s="89">
        <v>3351000</v>
      </c>
      <c r="F76" s="90">
        <f t="shared" si="5"/>
        <v>1340400</v>
      </c>
      <c r="G76" s="90">
        <f t="shared" si="6"/>
        <v>4691400</v>
      </c>
      <c r="H76" s="158">
        <f t="shared" si="7"/>
        <v>5026500</v>
      </c>
      <c r="I76" s="96">
        <f t="shared" si="8"/>
        <v>1340400</v>
      </c>
      <c r="J76" s="96">
        <f t="shared" si="9"/>
        <v>6366900</v>
      </c>
      <c r="K76" s="105"/>
    </row>
    <row r="77" spans="1:11" ht="27" customHeight="1" x14ac:dyDescent="0.3">
      <c r="A77" s="85">
        <v>69</v>
      </c>
      <c r="B77" s="86" t="s">
        <v>786</v>
      </c>
      <c r="C77" s="87" t="s">
        <v>290</v>
      </c>
      <c r="D77" s="88" t="s">
        <v>9</v>
      </c>
      <c r="E77" s="89">
        <v>2655000</v>
      </c>
      <c r="F77" s="90">
        <f t="shared" si="5"/>
        <v>1062000</v>
      </c>
      <c r="G77" s="90">
        <f t="shared" si="6"/>
        <v>3717000</v>
      </c>
      <c r="H77" s="158">
        <f t="shared" si="7"/>
        <v>3982500</v>
      </c>
      <c r="I77" s="96">
        <f t="shared" si="8"/>
        <v>1062000</v>
      </c>
      <c r="J77" s="96">
        <f t="shared" si="9"/>
        <v>5044500</v>
      </c>
      <c r="K77" s="105"/>
    </row>
    <row r="78" spans="1:11" ht="27" customHeight="1" x14ac:dyDescent="0.3">
      <c r="A78" s="85">
        <v>70</v>
      </c>
      <c r="B78" s="86" t="s">
        <v>475</v>
      </c>
      <c r="C78" s="87" t="s">
        <v>476</v>
      </c>
      <c r="D78" s="88" t="s">
        <v>9</v>
      </c>
      <c r="E78" s="89">
        <v>3878000</v>
      </c>
      <c r="F78" s="90">
        <f t="shared" si="5"/>
        <v>1551200</v>
      </c>
      <c r="G78" s="90">
        <f t="shared" si="6"/>
        <v>5429200</v>
      </c>
      <c r="H78" s="158">
        <f t="shared" si="7"/>
        <v>5817000</v>
      </c>
      <c r="I78" s="96">
        <f t="shared" si="8"/>
        <v>1551200</v>
      </c>
      <c r="J78" s="96">
        <f t="shared" si="9"/>
        <v>7368200</v>
      </c>
      <c r="K78" s="105"/>
    </row>
    <row r="79" spans="1:11" ht="27" customHeight="1" x14ac:dyDescent="0.3">
      <c r="A79" s="85">
        <v>71</v>
      </c>
      <c r="B79" s="86" t="s">
        <v>295</v>
      </c>
      <c r="C79" s="87" t="s">
        <v>296</v>
      </c>
      <c r="D79" s="88" t="s">
        <v>9</v>
      </c>
      <c r="E79" s="89">
        <v>3878000</v>
      </c>
      <c r="F79" s="90">
        <f t="shared" si="5"/>
        <v>1551200</v>
      </c>
      <c r="G79" s="90">
        <f t="shared" si="6"/>
        <v>5429200</v>
      </c>
      <c r="H79" s="158">
        <f t="shared" si="7"/>
        <v>5817000</v>
      </c>
      <c r="I79" s="96">
        <f t="shared" si="8"/>
        <v>1551200</v>
      </c>
      <c r="J79" s="96">
        <f t="shared" si="9"/>
        <v>7368200</v>
      </c>
      <c r="K79" s="105"/>
    </row>
    <row r="80" spans="1:11" ht="27" customHeight="1" x14ac:dyDescent="0.3">
      <c r="A80" s="85">
        <v>72</v>
      </c>
      <c r="B80" s="86" t="s">
        <v>496</v>
      </c>
      <c r="C80" s="87" t="s">
        <v>497</v>
      </c>
      <c r="D80" s="88" t="s">
        <v>9</v>
      </c>
      <c r="E80" s="89">
        <v>3878000</v>
      </c>
      <c r="F80" s="90">
        <f t="shared" si="5"/>
        <v>1551200</v>
      </c>
      <c r="G80" s="90">
        <f t="shared" si="6"/>
        <v>5429200</v>
      </c>
      <c r="H80" s="158">
        <f t="shared" si="7"/>
        <v>5817000</v>
      </c>
      <c r="I80" s="96">
        <f t="shared" si="8"/>
        <v>1551200</v>
      </c>
      <c r="J80" s="96">
        <f t="shared" si="9"/>
        <v>7368200</v>
      </c>
      <c r="K80" s="105"/>
    </row>
    <row r="81" spans="1:11" ht="27" customHeight="1" x14ac:dyDescent="0.3">
      <c r="A81" s="85">
        <v>73</v>
      </c>
      <c r="B81" s="86" t="s">
        <v>499</v>
      </c>
      <c r="C81" s="87" t="s">
        <v>500</v>
      </c>
      <c r="D81" s="88" t="s">
        <v>9</v>
      </c>
      <c r="E81" s="89">
        <v>3878000</v>
      </c>
      <c r="F81" s="90">
        <f t="shared" si="5"/>
        <v>1551200</v>
      </c>
      <c r="G81" s="90">
        <f t="shared" si="6"/>
        <v>5429200</v>
      </c>
      <c r="H81" s="158">
        <f t="shared" si="7"/>
        <v>5817000</v>
      </c>
      <c r="I81" s="96">
        <f t="shared" si="8"/>
        <v>1551200</v>
      </c>
      <c r="J81" s="96">
        <f t="shared" si="9"/>
        <v>7368200</v>
      </c>
      <c r="K81" s="105"/>
    </row>
    <row r="82" spans="1:11" ht="27" customHeight="1" x14ac:dyDescent="0.3">
      <c r="A82" s="85">
        <v>74</v>
      </c>
      <c r="B82" s="86" t="s">
        <v>502</v>
      </c>
      <c r="C82" s="87" t="s">
        <v>503</v>
      </c>
      <c r="D82" s="88" t="s">
        <v>9</v>
      </c>
      <c r="E82" s="89">
        <v>3985000</v>
      </c>
      <c r="F82" s="90">
        <f t="shared" si="5"/>
        <v>1594000</v>
      </c>
      <c r="G82" s="90">
        <f t="shared" si="6"/>
        <v>5579000</v>
      </c>
      <c r="H82" s="158">
        <f t="shared" si="7"/>
        <v>5977500</v>
      </c>
      <c r="I82" s="96">
        <f t="shared" si="8"/>
        <v>1594000</v>
      </c>
      <c r="J82" s="96">
        <f t="shared" si="9"/>
        <v>7571500</v>
      </c>
      <c r="K82" s="105"/>
    </row>
    <row r="83" spans="1:11" ht="27" customHeight="1" x14ac:dyDescent="0.3">
      <c r="A83" s="85">
        <v>75</v>
      </c>
      <c r="B83" s="86" t="s">
        <v>818</v>
      </c>
      <c r="C83" s="87" t="s">
        <v>503</v>
      </c>
      <c r="D83" s="88" t="s">
        <v>9</v>
      </c>
      <c r="E83" s="89">
        <v>3154683</v>
      </c>
      <c r="F83" s="90">
        <f t="shared" si="5"/>
        <v>1261873.2000000002</v>
      </c>
      <c r="G83" s="90">
        <f t="shared" si="6"/>
        <v>4416556.2</v>
      </c>
      <c r="H83" s="158">
        <f t="shared" si="7"/>
        <v>4732024.5</v>
      </c>
      <c r="I83" s="96">
        <f t="shared" si="8"/>
        <v>1261873.2000000002</v>
      </c>
      <c r="J83" s="96">
        <f t="shared" si="9"/>
        <v>5993897.7000000002</v>
      </c>
      <c r="K83" s="105"/>
    </row>
    <row r="84" spans="1:11" ht="27" customHeight="1" x14ac:dyDescent="0.3">
      <c r="A84" s="85">
        <v>76</v>
      </c>
      <c r="B84" s="86" t="s">
        <v>911</v>
      </c>
      <c r="C84" s="87" t="s">
        <v>912</v>
      </c>
      <c r="D84" s="88" t="s">
        <v>9</v>
      </c>
      <c r="E84" s="89">
        <v>2042000</v>
      </c>
      <c r="F84" s="90">
        <f t="shared" si="5"/>
        <v>816800</v>
      </c>
      <c r="G84" s="90">
        <f t="shared" si="6"/>
        <v>2858800</v>
      </c>
      <c r="H84" s="158">
        <f t="shared" si="7"/>
        <v>3063000</v>
      </c>
      <c r="I84" s="96">
        <f t="shared" si="8"/>
        <v>816800</v>
      </c>
      <c r="J84" s="96">
        <f t="shared" si="9"/>
        <v>3879800</v>
      </c>
      <c r="K84" s="105"/>
    </row>
    <row r="85" spans="1:11" ht="27" customHeight="1" x14ac:dyDescent="0.3">
      <c r="A85" s="85">
        <v>77</v>
      </c>
      <c r="B85" s="86" t="s">
        <v>914</v>
      </c>
      <c r="C85" s="87" t="s">
        <v>912</v>
      </c>
      <c r="D85" s="88" t="s">
        <v>9</v>
      </c>
      <c r="E85" s="89">
        <v>2660000</v>
      </c>
      <c r="F85" s="90">
        <f t="shared" si="5"/>
        <v>1064000</v>
      </c>
      <c r="G85" s="90">
        <f t="shared" si="6"/>
        <v>3724000</v>
      </c>
      <c r="H85" s="158">
        <f t="shared" si="7"/>
        <v>3990000</v>
      </c>
      <c r="I85" s="96">
        <f t="shared" si="8"/>
        <v>1064000</v>
      </c>
      <c r="J85" s="96">
        <f t="shared" si="9"/>
        <v>5054000</v>
      </c>
      <c r="K85" s="105"/>
    </row>
    <row r="86" spans="1:11" ht="27" customHeight="1" x14ac:dyDescent="0.3">
      <c r="A86" s="85">
        <v>78</v>
      </c>
      <c r="B86" s="86" t="s">
        <v>364</v>
      </c>
      <c r="C86" s="87" t="s">
        <v>365</v>
      </c>
      <c r="D86" s="88" t="s">
        <v>9</v>
      </c>
      <c r="E86" s="89">
        <v>3878000</v>
      </c>
      <c r="F86" s="90">
        <f t="shared" si="5"/>
        <v>1551200</v>
      </c>
      <c r="G86" s="90">
        <f t="shared" si="6"/>
        <v>5429200</v>
      </c>
      <c r="H86" s="158">
        <f t="shared" si="7"/>
        <v>5817000</v>
      </c>
      <c r="I86" s="96">
        <f t="shared" si="8"/>
        <v>1551200</v>
      </c>
      <c r="J86" s="96">
        <f t="shared" si="9"/>
        <v>7368200</v>
      </c>
      <c r="K86" s="105"/>
    </row>
    <row r="87" spans="1:11" ht="27" customHeight="1" x14ac:dyDescent="0.3">
      <c r="A87" s="85">
        <v>79</v>
      </c>
      <c r="B87" s="86" t="s">
        <v>397</v>
      </c>
      <c r="C87" s="87" t="s">
        <v>398</v>
      </c>
      <c r="D87" s="88" t="s">
        <v>9</v>
      </c>
      <c r="E87" s="89">
        <v>3985000</v>
      </c>
      <c r="F87" s="90">
        <f t="shared" si="5"/>
        <v>1594000</v>
      </c>
      <c r="G87" s="90">
        <f t="shared" si="6"/>
        <v>5579000</v>
      </c>
      <c r="H87" s="158">
        <f t="shared" si="7"/>
        <v>5977500</v>
      </c>
      <c r="I87" s="96">
        <f t="shared" si="8"/>
        <v>1594000</v>
      </c>
      <c r="J87" s="96">
        <f t="shared" si="9"/>
        <v>7571500</v>
      </c>
      <c r="K87" s="105"/>
    </row>
    <row r="88" spans="1:11" ht="27" customHeight="1" x14ac:dyDescent="0.3">
      <c r="A88" s="85">
        <v>80</v>
      </c>
      <c r="B88" s="86" t="s">
        <v>799</v>
      </c>
      <c r="C88" s="87" t="s">
        <v>398</v>
      </c>
      <c r="D88" s="88" t="s">
        <v>9</v>
      </c>
      <c r="E88" s="89">
        <v>3154683</v>
      </c>
      <c r="F88" s="90">
        <f t="shared" si="5"/>
        <v>1261873.2000000002</v>
      </c>
      <c r="G88" s="90">
        <f t="shared" si="6"/>
        <v>4416556.2</v>
      </c>
      <c r="H88" s="158">
        <f t="shared" si="7"/>
        <v>4732024.5</v>
      </c>
      <c r="I88" s="96">
        <f t="shared" si="8"/>
        <v>1261873.2000000002</v>
      </c>
      <c r="J88" s="96">
        <f t="shared" si="9"/>
        <v>5993897.7000000002</v>
      </c>
      <c r="K88" s="105"/>
    </row>
    <row r="89" spans="1:11" ht="27" customHeight="1" x14ac:dyDescent="0.3">
      <c r="A89" s="85">
        <v>81</v>
      </c>
      <c r="B89" s="86" t="s">
        <v>370</v>
      </c>
      <c r="C89" s="87" t="s">
        <v>371</v>
      </c>
      <c r="D89" s="88" t="s">
        <v>9</v>
      </c>
      <c r="E89" s="89">
        <v>3878000</v>
      </c>
      <c r="F89" s="90">
        <f t="shared" si="5"/>
        <v>1551200</v>
      </c>
      <c r="G89" s="90">
        <f t="shared" si="6"/>
        <v>5429200</v>
      </c>
      <c r="H89" s="158">
        <f t="shared" si="7"/>
        <v>5817000</v>
      </c>
      <c r="I89" s="96">
        <f t="shared" si="8"/>
        <v>1551200</v>
      </c>
      <c r="J89" s="96">
        <f t="shared" si="9"/>
        <v>7368200</v>
      </c>
      <c r="K89" s="105"/>
    </row>
    <row r="90" spans="1:11" ht="27" customHeight="1" x14ac:dyDescent="0.3">
      <c r="A90" s="85">
        <v>82</v>
      </c>
      <c r="B90" s="86" t="s">
        <v>298</v>
      </c>
      <c r="C90" s="87" t="s">
        <v>299</v>
      </c>
      <c r="D90" s="88" t="s">
        <v>9</v>
      </c>
      <c r="E90" s="89">
        <v>3878000</v>
      </c>
      <c r="F90" s="90">
        <f t="shared" si="5"/>
        <v>1551200</v>
      </c>
      <c r="G90" s="90">
        <f t="shared" si="6"/>
        <v>5429200</v>
      </c>
      <c r="H90" s="158">
        <f t="shared" si="7"/>
        <v>5817000</v>
      </c>
      <c r="I90" s="96">
        <f t="shared" si="8"/>
        <v>1551200</v>
      </c>
      <c r="J90" s="96">
        <f t="shared" si="9"/>
        <v>7368200</v>
      </c>
      <c r="K90" s="105"/>
    </row>
    <row r="91" spans="1:11" ht="27" customHeight="1" x14ac:dyDescent="0.3">
      <c r="A91" s="85">
        <v>83</v>
      </c>
      <c r="B91" s="86" t="s">
        <v>367</v>
      </c>
      <c r="C91" s="87" t="s">
        <v>368</v>
      </c>
      <c r="D91" s="88" t="s">
        <v>9</v>
      </c>
      <c r="E91" s="89">
        <v>3878000</v>
      </c>
      <c r="F91" s="90">
        <f t="shared" si="5"/>
        <v>1551200</v>
      </c>
      <c r="G91" s="90">
        <f t="shared" si="6"/>
        <v>5429200</v>
      </c>
      <c r="H91" s="158">
        <f t="shared" si="7"/>
        <v>5817000</v>
      </c>
      <c r="I91" s="96">
        <f t="shared" si="8"/>
        <v>1551200</v>
      </c>
      <c r="J91" s="96">
        <f t="shared" si="9"/>
        <v>7368200</v>
      </c>
      <c r="K91" s="105"/>
    </row>
    <row r="92" spans="1:11" ht="27" customHeight="1" x14ac:dyDescent="0.3">
      <c r="A92" s="85">
        <v>84</v>
      </c>
      <c r="B92" s="86" t="s">
        <v>334</v>
      </c>
      <c r="C92" s="87" t="s">
        <v>335</v>
      </c>
      <c r="D92" s="88" t="s">
        <v>9</v>
      </c>
      <c r="E92" s="89">
        <v>3878000</v>
      </c>
      <c r="F92" s="90">
        <f t="shared" si="5"/>
        <v>1551200</v>
      </c>
      <c r="G92" s="90">
        <f t="shared" si="6"/>
        <v>5429200</v>
      </c>
      <c r="H92" s="158">
        <f t="shared" si="7"/>
        <v>5817000</v>
      </c>
      <c r="I92" s="96">
        <f t="shared" si="8"/>
        <v>1551200</v>
      </c>
      <c r="J92" s="96">
        <f t="shared" si="9"/>
        <v>7368200</v>
      </c>
      <c r="K92" s="105"/>
    </row>
    <row r="93" spans="1:11" ht="27" customHeight="1" x14ac:dyDescent="0.3">
      <c r="A93" s="85">
        <v>85</v>
      </c>
      <c r="B93" s="86" t="s">
        <v>337</v>
      </c>
      <c r="C93" s="87" t="s">
        <v>338</v>
      </c>
      <c r="D93" s="88" t="s">
        <v>9</v>
      </c>
      <c r="E93" s="89">
        <v>3878000</v>
      </c>
      <c r="F93" s="90">
        <f t="shared" si="5"/>
        <v>1551200</v>
      </c>
      <c r="G93" s="90">
        <f t="shared" si="6"/>
        <v>5429200</v>
      </c>
      <c r="H93" s="158">
        <f t="shared" si="7"/>
        <v>5817000</v>
      </c>
      <c r="I93" s="96">
        <f t="shared" si="8"/>
        <v>1551200</v>
      </c>
      <c r="J93" s="96">
        <f t="shared" si="9"/>
        <v>7368200</v>
      </c>
      <c r="K93" s="105"/>
    </row>
    <row r="94" spans="1:11" ht="27" customHeight="1" x14ac:dyDescent="0.3">
      <c r="A94" s="85">
        <v>86</v>
      </c>
      <c r="B94" s="86" t="s">
        <v>349</v>
      </c>
      <c r="C94" s="87" t="s">
        <v>350</v>
      </c>
      <c r="D94" s="88" t="s">
        <v>9</v>
      </c>
      <c r="E94" s="89">
        <v>3878000</v>
      </c>
      <c r="F94" s="90">
        <f t="shared" si="5"/>
        <v>1551200</v>
      </c>
      <c r="G94" s="90">
        <f t="shared" si="6"/>
        <v>5429200</v>
      </c>
      <c r="H94" s="158">
        <f t="shared" si="7"/>
        <v>5817000</v>
      </c>
      <c r="I94" s="96">
        <f t="shared" si="8"/>
        <v>1551200</v>
      </c>
      <c r="J94" s="96">
        <f t="shared" si="9"/>
        <v>7368200</v>
      </c>
      <c r="K94" s="105"/>
    </row>
    <row r="95" spans="1:11" ht="27" customHeight="1" x14ac:dyDescent="0.3">
      <c r="A95" s="85">
        <v>87</v>
      </c>
      <c r="B95" s="86" t="s">
        <v>478</v>
      </c>
      <c r="C95" s="87" t="s">
        <v>479</v>
      </c>
      <c r="D95" s="88" t="s">
        <v>9</v>
      </c>
      <c r="E95" s="89">
        <v>3878000</v>
      </c>
      <c r="F95" s="90">
        <f t="shared" si="5"/>
        <v>1551200</v>
      </c>
      <c r="G95" s="90">
        <f t="shared" si="6"/>
        <v>5429200</v>
      </c>
      <c r="H95" s="158">
        <f t="shared" si="7"/>
        <v>5817000</v>
      </c>
      <c r="I95" s="96">
        <f t="shared" si="8"/>
        <v>1551200</v>
      </c>
      <c r="J95" s="96">
        <f t="shared" si="9"/>
        <v>7368200</v>
      </c>
      <c r="K95" s="105"/>
    </row>
    <row r="96" spans="1:11" ht="27" customHeight="1" x14ac:dyDescent="0.3">
      <c r="A96" s="85">
        <v>88</v>
      </c>
      <c r="B96" s="86" t="s">
        <v>430</v>
      </c>
      <c r="C96" s="87" t="s">
        <v>431</v>
      </c>
      <c r="D96" s="88" t="s">
        <v>9</v>
      </c>
      <c r="E96" s="89">
        <v>3878000</v>
      </c>
      <c r="F96" s="90">
        <f t="shared" si="5"/>
        <v>1551200</v>
      </c>
      <c r="G96" s="90">
        <f t="shared" si="6"/>
        <v>5429200</v>
      </c>
      <c r="H96" s="158">
        <f t="shared" si="7"/>
        <v>5817000</v>
      </c>
      <c r="I96" s="96">
        <f t="shared" si="8"/>
        <v>1551200</v>
      </c>
      <c r="J96" s="96">
        <f t="shared" si="9"/>
        <v>7368200</v>
      </c>
      <c r="K96" s="105"/>
    </row>
    <row r="97" spans="1:11" ht="27" customHeight="1" x14ac:dyDescent="0.3">
      <c r="A97" s="85">
        <v>89</v>
      </c>
      <c r="B97" s="86" t="s">
        <v>448</v>
      </c>
      <c r="C97" s="87" t="s">
        <v>449</v>
      </c>
      <c r="D97" s="88" t="s">
        <v>9</v>
      </c>
      <c r="E97" s="89">
        <v>3878000</v>
      </c>
      <c r="F97" s="90">
        <f t="shared" si="5"/>
        <v>1551200</v>
      </c>
      <c r="G97" s="90">
        <f t="shared" si="6"/>
        <v>5429200</v>
      </c>
      <c r="H97" s="158">
        <f t="shared" si="7"/>
        <v>5817000</v>
      </c>
      <c r="I97" s="96">
        <f t="shared" si="8"/>
        <v>1551200</v>
      </c>
      <c r="J97" s="96">
        <f t="shared" si="9"/>
        <v>7368200</v>
      </c>
      <c r="K97" s="105"/>
    </row>
    <row r="98" spans="1:11" ht="27" customHeight="1" x14ac:dyDescent="0.3">
      <c r="A98" s="85">
        <v>90</v>
      </c>
      <c r="B98" s="86" t="s">
        <v>433</v>
      </c>
      <c r="C98" s="87" t="s">
        <v>434</v>
      </c>
      <c r="D98" s="88" t="s">
        <v>9</v>
      </c>
      <c r="E98" s="89">
        <v>3878000</v>
      </c>
      <c r="F98" s="90">
        <f t="shared" si="5"/>
        <v>1551200</v>
      </c>
      <c r="G98" s="90">
        <f t="shared" si="6"/>
        <v>5429200</v>
      </c>
      <c r="H98" s="158">
        <f t="shared" si="7"/>
        <v>5817000</v>
      </c>
      <c r="I98" s="96">
        <f t="shared" si="8"/>
        <v>1551200</v>
      </c>
      <c r="J98" s="96">
        <f t="shared" si="9"/>
        <v>7368200</v>
      </c>
      <c r="K98" s="105"/>
    </row>
    <row r="99" spans="1:11" ht="27" customHeight="1" x14ac:dyDescent="0.3">
      <c r="A99" s="85">
        <v>91</v>
      </c>
      <c r="B99" s="86" t="s">
        <v>451</v>
      </c>
      <c r="C99" s="87" t="s">
        <v>452</v>
      </c>
      <c r="D99" s="88" t="s">
        <v>9</v>
      </c>
      <c r="E99" s="89">
        <v>3878000</v>
      </c>
      <c r="F99" s="90">
        <f t="shared" si="5"/>
        <v>1551200</v>
      </c>
      <c r="G99" s="90">
        <f t="shared" si="6"/>
        <v>5429200</v>
      </c>
      <c r="H99" s="158">
        <f t="shared" si="7"/>
        <v>5817000</v>
      </c>
      <c r="I99" s="96">
        <f t="shared" si="8"/>
        <v>1551200</v>
      </c>
      <c r="J99" s="96">
        <f t="shared" si="9"/>
        <v>7368200</v>
      </c>
      <c r="K99" s="105"/>
    </row>
    <row r="100" spans="1:11" ht="27" customHeight="1" x14ac:dyDescent="0.3">
      <c r="A100" s="85">
        <v>92</v>
      </c>
      <c r="B100" s="86" t="s">
        <v>436</v>
      </c>
      <c r="C100" s="87" t="s">
        <v>437</v>
      </c>
      <c r="D100" s="88" t="s">
        <v>9</v>
      </c>
      <c r="E100" s="89">
        <v>3878000</v>
      </c>
      <c r="F100" s="90">
        <f t="shared" si="5"/>
        <v>1551200</v>
      </c>
      <c r="G100" s="90">
        <f t="shared" si="6"/>
        <v>5429200</v>
      </c>
      <c r="H100" s="158">
        <f t="shared" si="7"/>
        <v>5817000</v>
      </c>
      <c r="I100" s="96">
        <f t="shared" si="8"/>
        <v>1551200</v>
      </c>
      <c r="J100" s="96">
        <f t="shared" si="9"/>
        <v>7368200</v>
      </c>
      <c r="K100" s="105"/>
    </row>
    <row r="101" spans="1:11" ht="27" customHeight="1" x14ac:dyDescent="0.3">
      <c r="A101" s="85">
        <v>93</v>
      </c>
      <c r="B101" s="86" t="s">
        <v>454</v>
      </c>
      <c r="C101" s="87" t="s">
        <v>455</v>
      </c>
      <c r="D101" s="88" t="s">
        <v>9</v>
      </c>
      <c r="E101" s="89">
        <v>3878000</v>
      </c>
      <c r="F101" s="90">
        <f t="shared" si="5"/>
        <v>1551200</v>
      </c>
      <c r="G101" s="90">
        <f t="shared" si="6"/>
        <v>5429200</v>
      </c>
      <c r="H101" s="158">
        <f t="shared" si="7"/>
        <v>5817000</v>
      </c>
      <c r="I101" s="96">
        <f t="shared" si="8"/>
        <v>1551200</v>
      </c>
      <c r="J101" s="96">
        <f t="shared" si="9"/>
        <v>7368200</v>
      </c>
      <c r="K101" s="105"/>
    </row>
    <row r="102" spans="1:11" ht="27" customHeight="1" x14ac:dyDescent="0.3">
      <c r="A102" s="85">
        <v>94</v>
      </c>
      <c r="B102" s="86" t="s">
        <v>439</v>
      </c>
      <c r="C102" s="87" t="s">
        <v>440</v>
      </c>
      <c r="D102" s="88" t="s">
        <v>9</v>
      </c>
      <c r="E102" s="89">
        <v>3878000</v>
      </c>
      <c r="F102" s="90">
        <f t="shared" si="5"/>
        <v>1551200</v>
      </c>
      <c r="G102" s="90">
        <f t="shared" si="6"/>
        <v>5429200</v>
      </c>
      <c r="H102" s="158">
        <f t="shared" si="7"/>
        <v>5817000</v>
      </c>
      <c r="I102" s="96">
        <f t="shared" si="8"/>
        <v>1551200</v>
      </c>
      <c r="J102" s="96">
        <f t="shared" si="9"/>
        <v>7368200</v>
      </c>
      <c r="K102" s="105"/>
    </row>
    <row r="103" spans="1:11" ht="27" customHeight="1" x14ac:dyDescent="0.3">
      <c r="A103" s="85">
        <v>95</v>
      </c>
      <c r="B103" s="86" t="s">
        <v>442</v>
      </c>
      <c r="C103" s="87" t="s">
        <v>443</v>
      </c>
      <c r="D103" s="88" t="s">
        <v>9</v>
      </c>
      <c r="E103" s="89">
        <v>3878000</v>
      </c>
      <c r="F103" s="90">
        <f t="shared" si="5"/>
        <v>1551200</v>
      </c>
      <c r="G103" s="90">
        <f t="shared" si="6"/>
        <v>5429200</v>
      </c>
      <c r="H103" s="158">
        <f t="shared" si="7"/>
        <v>5817000</v>
      </c>
      <c r="I103" s="96">
        <f t="shared" si="8"/>
        <v>1551200</v>
      </c>
      <c r="J103" s="96">
        <f t="shared" si="9"/>
        <v>7368200</v>
      </c>
      <c r="K103" s="105"/>
    </row>
    <row r="104" spans="1:11" ht="27" customHeight="1" x14ac:dyDescent="0.3">
      <c r="A104" s="85">
        <v>96</v>
      </c>
      <c r="B104" s="86" t="s">
        <v>445</v>
      </c>
      <c r="C104" s="87" t="s">
        <v>446</v>
      </c>
      <c r="D104" s="88" t="s">
        <v>9</v>
      </c>
      <c r="E104" s="89">
        <v>3878000</v>
      </c>
      <c r="F104" s="90">
        <f t="shared" si="5"/>
        <v>1551200</v>
      </c>
      <c r="G104" s="90">
        <f t="shared" si="6"/>
        <v>5429200</v>
      </c>
      <c r="H104" s="158">
        <f t="shared" si="7"/>
        <v>5817000</v>
      </c>
      <c r="I104" s="96">
        <f t="shared" si="8"/>
        <v>1551200</v>
      </c>
      <c r="J104" s="96">
        <f t="shared" si="9"/>
        <v>7368200</v>
      </c>
      <c r="K104" s="105"/>
    </row>
    <row r="105" spans="1:11" ht="27" customHeight="1" x14ac:dyDescent="0.3">
      <c r="A105" s="85">
        <v>97</v>
      </c>
      <c r="B105" s="86" t="s">
        <v>316</v>
      </c>
      <c r="C105" s="87" t="s">
        <v>317</v>
      </c>
      <c r="D105" s="88" t="s">
        <v>9</v>
      </c>
      <c r="E105" s="89">
        <v>3878000</v>
      </c>
      <c r="F105" s="90">
        <f t="shared" si="5"/>
        <v>1551200</v>
      </c>
      <c r="G105" s="90">
        <f t="shared" si="6"/>
        <v>5429200</v>
      </c>
      <c r="H105" s="158">
        <f t="shared" si="7"/>
        <v>5817000</v>
      </c>
      <c r="I105" s="96">
        <f t="shared" si="8"/>
        <v>1551200</v>
      </c>
      <c r="J105" s="96">
        <f t="shared" si="9"/>
        <v>7368200</v>
      </c>
      <c r="K105" s="105"/>
    </row>
    <row r="106" spans="1:11" ht="27" customHeight="1" x14ac:dyDescent="0.3">
      <c r="A106" s="85">
        <v>98</v>
      </c>
      <c r="B106" s="86" t="s">
        <v>373</v>
      </c>
      <c r="C106" s="87" t="s">
        <v>374</v>
      </c>
      <c r="D106" s="88" t="s">
        <v>9</v>
      </c>
      <c r="E106" s="89">
        <v>3878000</v>
      </c>
      <c r="F106" s="90">
        <f t="shared" si="5"/>
        <v>1551200</v>
      </c>
      <c r="G106" s="90">
        <f t="shared" si="6"/>
        <v>5429200</v>
      </c>
      <c r="H106" s="158">
        <f t="shared" si="7"/>
        <v>5817000</v>
      </c>
      <c r="I106" s="96">
        <f t="shared" si="8"/>
        <v>1551200</v>
      </c>
      <c r="J106" s="96">
        <f t="shared" si="9"/>
        <v>7368200</v>
      </c>
      <c r="K106" s="105"/>
    </row>
    <row r="107" spans="1:11" ht="27" customHeight="1" x14ac:dyDescent="0.3">
      <c r="A107" s="85">
        <v>99</v>
      </c>
      <c r="B107" s="86" t="s">
        <v>322</v>
      </c>
      <c r="C107" s="87" t="s">
        <v>323</v>
      </c>
      <c r="D107" s="88" t="s">
        <v>9</v>
      </c>
      <c r="E107" s="89">
        <v>3878000</v>
      </c>
      <c r="F107" s="90">
        <f t="shared" si="5"/>
        <v>1551200</v>
      </c>
      <c r="G107" s="90">
        <f t="shared" si="6"/>
        <v>5429200</v>
      </c>
      <c r="H107" s="158">
        <f t="shared" si="7"/>
        <v>5817000</v>
      </c>
      <c r="I107" s="96">
        <f t="shared" si="8"/>
        <v>1551200</v>
      </c>
      <c r="J107" s="96">
        <f t="shared" si="9"/>
        <v>7368200</v>
      </c>
      <c r="K107" s="105"/>
    </row>
    <row r="108" spans="1:11" ht="27" customHeight="1" x14ac:dyDescent="0.3">
      <c r="A108" s="85">
        <v>100</v>
      </c>
      <c r="B108" s="86" t="s">
        <v>385</v>
      </c>
      <c r="C108" s="87" t="s">
        <v>386</v>
      </c>
      <c r="D108" s="88" t="s">
        <v>9</v>
      </c>
      <c r="E108" s="89">
        <v>3878000</v>
      </c>
      <c r="F108" s="90">
        <f t="shared" si="5"/>
        <v>1551200</v>
      </c>
      <c r="G108" s="90">
        <f t="shared" si="6"/>
        <v>5429200</v>
      </c>
      <c r="H108" s="158">
        <f t="shared" si="7"/>
        <v>5817000</v>
      </c>
      <c r="I108" s="96">
        <f t="shared" si="8"/>
        <v>1551200</v>
      </c>
      <c r="J108" s="96">
        <f t="shared" si="9"/>
        <v>7368200</v>
      </c>
      <c r="K108" s="105"/>
    </row>
    <row r="109" spans="1:11" ht="27" customHeight="1" x14ac:dyDescent="0.3">
      <c r="A109" s="85">
        <v>101</v>
      </c>
      <c r="B109" s="86" t="s">
        <v>388</v>
      </c>
      <c r="C109" s="87" t="s">
        <v>389</v>
      </c>
      <c r="D109" s="88" t="s">
        <v>9</v>
      </c>
      <c r="E109" s="89">
        <v>3878000</v>
      </c>
      <c r="F109" s="90">
        <f t="shared" si="5"/>
        <v>1551200</v>
      </c>
      <c r="G109" s="90">
        <f t="shared" si="6"/>
        <v>5429200</v>
      </c>
      <c r="H109" s="158">
        <f t="shared" si="7"/>
        <v>5817000</v>
      </c>
      <c r="I109" s="96">
        <f t="shared" si="8"/>
        <v>1551200</v>
      </c>
      <c r="J109" s="96">
        <f t="shared" si="9"/>
        <v>7368200</v>
      </c>
      <c r="K109" s="105"/>
    </row>
    <row r="110" spans="1:11" ht="27" customHeight="1" x14ac:dyDescent="0.3">
      <c r="A110" s="85">
        <v>102</v>
      </c>
      <c r="B110" s="86" t="s">
        <v>472</v>
      </c>
      <c r="C110" s="87" t="s">
        <v>473</v>
      </c>
      <c r="D110" s="88" t="s">
        <v>9</v>
      </c>
      <c r="E110" s="89">
        <v>3878000</v>
      </c>
      <c r="F110" s="90">
        <f t="shared" si="5"/>
        <v>1551200</v>
      </c>
      <c r="G110" s="90">
        <f t="shared" si="6"/>
        <v>5429200</v>
      </c>
      <c r="H110" s="158">
        <f t="shared" si="7"/>
        <v>5817000</v>
      </c>
      <c r="I110" s="96">
        <f t="shared" si="8"/>
        <v>1551200</v>
      </c>
      <c r="J110" s="96">
        <f t="shared" si="9"/>
        <v>7368200</v>
      </c>
      <c r="K110" s="105"/>
    </row>
    <row r="111" spans="1:11" ht="27" customHeight="1" x14ac:dyDescent="0.3">
      <c r="A111" s="85">
        <v>103</v>
      </c>
      <c r="B111" s="86" t="s">
        <v>409</v>
      </c>
      <c r="C111" s="87" t="s">
        <v>410</v>
      </c>
      <c r="D111" s="88" t="s">
        <v>9</v>
      </c>
      <c r="E111" s="89">
        <v>3878000</v>
      </c>
      <c r="F111" s="90">
        <f t="shared" si="5"/>
        <v>1551200</v>
      </c>
      <c r="G111" s="90">
        <f t="shared" si="6"/>
        <v>5429200</v>
      </c>
      <c r="H111" s="158">
        <f t="shared" si="7"/>
        <v>5817000</v>
      </c>
      <c r="I111" s="96">
        <f t="shared" si="8"/>
        <v>1551200</v>
      </c>
      <c r="J111" s="96">
        <f t="shared" si="9"/>
        <v>7368200</v>
      </c>
      <c r="K111" s="105"/>
    </row>
    <row r="112" spans="1:11" ht="27" customHeight="1" x14ac:dyDescent="0.3">
      <c r="A112" s="85">
        <v>104</v>
      </c>
      <c r="B112" s="86" t="s">
        <v>406</v>
      </c>
      <c r="C112" s="87" t="s">
        <v>407</v>
      </c>
      <c r="D112" s="88" t="s">
        <v>9</v>
      </c>
      <c r="E112" s="89">
        <v>3878000</v>
      </c>
      <c r="F112" s="90">
        <f t="shared" si="5"/>
        <v>1551200</v>
      </c>
      <c r="G112" s="90">
        <f t="shared" si="6"/>
        <v>5429200</v>
      </c>
      <c r="H112" s="158">
        <f t="shared" si="7"/>
        <v>5817000</v>
      </c>
      <c r="I112" s="96">
        <f t="shared" si="8"/>
        <v>1551200</v>
      </c>
      <c r="J112" s="96">
        <f t="shared" si="9"/>
        <v>7368200</v>
      </c>
      <c r="K112" s="105"/>
    </row>
    <row r="113" spans="1:11" ht="27" customHeight="1" x14ac:dyDescent="0.3">
      <c r="A113" s="85">
        <v>105</v>
      </c>
      <c r="B113" s="86" t="s">
        <v>403</v>
      </c>
      <c r="C113" s="87" t="s">
        <v>404</v>
      </c>
      <c r="D113" s="88" t="s">
        <v>9</v>
      </c>
      <c r="E113" s="89">
        <v>3878000</v>
      </c>
      <c r="F113" s="90">
        <f t="shared" si="5"/>
        <v>1551200</v>
      </c>
      <c r="G113" s="90">
        <f t="shared" si="6"/>
        <v>5429200</v>
      </c>
      <c r="H113" s="158">
        <f t="shared" si="7"/>
        <v>5817000</v>
      </c>
      <c r="I113" s="96">
        <f t="shared" si="8"/>
        <v>1551200</v>
      </c>
      <c r="J113" s="96">
        <f t="shared" si="9"/>
        <v>7368200</v>
      </c>
      <c r="K113" s="105"/>
    </row>
    <row r="114" spans="1:11" ht="27" customHeight="1" x14ac:dyDescent="0.3">
      <c r="A114" s="85">
        <v>106</v>
      </c>
      <c r="B114" s="86" t="s">
        <v>427</v>
      </c>
      <c r="C114" s="87" t="s">
        <v>428</v>
      </c>
      <c r="D114" s="88" t="s">
        <v>9</v>
      </c>
      <c r="E114" s="89">
        <v>3878000</v>
      </c>
      <c r="F114" s="90">
        <f t="shared" si="5"/>
        <v>1551200</v>
      </c>
      <c r="G114" s="90">
        <f t="shared" si="6"/>
        <v>5429200</v>
      </c>
      <c r="H114" s="158">
        <f t="shared" si="7"/>
        <v>5817000</v>
      </c>
      <c r="I114" s="96">
        <f t="shared" si="8"/>
        <v>1551200</v>
      </c>
      <c r="J114" s="96">
        <f t="shared" si="9"/>
        <v>7368200</v>
      </c>
      <c r="K114" s="105"/>
    </row>
    <row r="115" spans="1:11" ht="27" customHeight="1" x14ac:dyDescent="0.3">
      <c r="A115" s="85">
        <v>107</v>
      </c>
      <c r="B115" s="86" t="s">
        <v>424</v>
      </c>
      <c r="C115" s="87" t="s">
        <v>425</v>
      </c>
      <c r="D115" s="88" t="s">
        <v>9</v>
      </c>
      <c r="E115" s="89">
        <v>3878000</v>
      </c>
      <c r="F115" s="90">
        <f t="shared" si="5"/>
        <v>1551200</v>
      </c>
      <c r="G115" s="90">
        <f t="shared" si="6"/>
        <v>5429200</v>
      </c>
      <c r="H115" s="158">
        <f t="shared" si="7"/>
        <v>5817000</v>
      </c>
      <c r="I115" s="96">
        <f t="shared" si="8"/>
        <v>1551200</v>
      </c>
      <c r="J115" s="96">
        <f t="shared" si="9"/>
        <v>7368200</v>
      </c>
      <c r="K115" s="105"/>
    </row>
    <row r="116" spans="1:11" ht="27" customHeight="1" x14ac:dyDescent="0.3">
      <c r="A116" s="85">
        <v>108</v>
      </c>
      <c r="B116" s="86" t="s">
        <v>421</v>
      </c>
      <c r="C116" s="87" t="s">
        <v>422</v>
      </c>
      <c r="D116" s="88" t="s">
        <v>9</v>
      </c>
      <c r="E116" s="89">
        <v>3878000</v>
      </c>
      <c r="F116" s="90">
        <f t="shared" si="5"/>
        <v>1551200</v>
      </c>
      <c r="G116" s="90">
        <f t="shared" si="6"/>
        <v>5429200</v>
      </c>
      <c r="H116" s="158">
        <f t="shared" si="7"/>
        <v>5817000</v>
      </c>
      <c r="I116" s="96">
        <f t="shared" si="8"/>
        <v>1551200</v>
      </c>
      <c r="J116" s="96">
        <f t="shared" si="9"/>
        <v>7368200</v>
      </c>
      <c r="K116" s="105"/>
    </row>
    <row r="117" spans="1:11" ht="27" customHeight="1" x14ac:dyDescent="0.3">
      <c r="A117" s="85">
        <v>109</v>
      </c>
      <c r="B117" s="86" t="s">
        <v>790</v>
      </c>
      <c r="C117" s="87" t="s">
        <v>326</v>
      </c>
      <c r="D117" s="88" t="s">
        <v>9</v>
      </c>
      <c r="E117" s="89">
        <v>3154683</v>
      </c>
      <c r="F117" s="90">
        <f t="shared" si="5"/>
        <v>1261873.2000000002</v>
      </c>
      <c r="G117" s="90">
        <f t="shared" si="6"/>
        <v>4416556.2</v>
      </c>
      <c r="H117" s="158">
        <f t="shared" si="7"/>
        <v>4732024.5</v>
      </c>
      <c r="I117" s="96">
        <f t="shared" si="8"/>
        <v>1261873.2000000002</v>
      </c>
      <c r="J117" s="96">
        <f t="shared" si="9"/>
        <v>5993897.7000000002</v>
      </c>
      <c r="K117" s="105"/>
    </row>
    <row r="118" spans="1:11" ht="27" customHeight="1" x14ac:dyDescent="0.3">
      <c r="A118" s="85">
        <v>110</v>
      </c>
      <c r="B118" s="86" t="s">
        <v>792</v>
      </c>
      <c r="C118" s="87" t="s">
        <v>329</v>
      </c>
      <c r="D118" s="88" t="s">
        <v>9</v>
      </c>
      <c r="E118" s="89">
        <v>3154683</v>
      </c>
      <c r="F118" s="90">
        <f t="shared" si="5"/>
        <v>1261873.2000000002</v>
      </c>
      <c r="G118" s="90">
        <f t="shared" si="6"/>
        <v>4416556.2</v>
      </c>
      <c r="H118" s="158">
        <f t="shared" si="7"/>
        <v>4732024.5</v>
      </c>
      <c r="I118" s="96">
        <f t="shared" si="8"/>
        <v>1261873.2000000002</v>
      </c>
      <c r="J118" s="96">
        <f t="shared" si="9"/>
        <v>5993897.7000000002</v>
      </c>
      <c r="K118" s="105"/>
    </row>
    <row r="119" spans="1:11" ht="27" customHeight="1" x14ac:dyDescent="0.3">
      <c r="A119" s="85">
        <v>111</v>
      </c>
      <c r="B119" s="86" t="s">
        <v>331</v>
      </c>
      <c r="C119" s="87" t="s">
        <v>332</v>
      </c>
      <c r="D119" s="88" t="s">
        <v>9</v>
      </c>
      <c r="E119" s="89">
        <v>3878000</v>
      </c>
      <c r="F119" s="90">
        <f t="shared" si="5"/>
        <v>1551200</v>
      </c>
      <c r="G119" s="90">
        <f t="shared" si="6"/>
        <v>5429200</v>
      </c>
      <c r="H119" s="158">
        <f t="shared" si="7"/>
        <v>5817000</v>
      </c>
      <c r="I119" s="96">
        <f t="shared" si="8"/>
        <v>1551200</v>
      </c>
      <c r="J119" s="96">
        <f t="shared" si="9"/>
        <v>7368200</v>
      </c>
      <c r="K119" s="105"/>
    </row>
    <row r="120" spans="1:11" ht="27" customHeight="1" x14ac:dyDescent="0.3">
      <c r="A120" s="85">
        <v>112</v>
      </c>
      <c r="B120" s="86" t="s">
        <v>481</v>
      </c>
      <c r="C120" s="87" t="s">
        <v>482</v>
      </c>
      <c r="D120" s="88" t="s">
        <v>9</v>
      </c>
      <c r="E120" s="89">
        <v>3878000</v>
      </c>
      <c r="F120" s="90">
        <f t="shared" si="5"/>
        <v>1551200</v>
      </c>
      <c r="G120" s="90">
        <f t="shared" si="6"/>
        <v>5429200</v>
      </c>
      <c r="H120" s="158">
        <f t="shared" si="7"/>
        <v>5817000</v>
      </c>
      <c r="I120" s="96">
        <f t="shared" si="8"/>
        <v>1551200</v>
      </c>
      <c r="J120" s="96">
        <f t="shared" si="9"/>
        <v>7368200</v>
      </c>
      <c r="K120" s="105"/>
    </row>
    <row r="121" spans="1:11" ht="27" customHeight="1" x14ac:dyDescent="0.3">
      <c r="A121" s="85">
        <v>113</v>
      </c>
      <c r="B121" s="86" t="s">
        <v>469</v>
      </c>
      <c r="C121" s="87" t="s">
        <v>470</v>
      </c>
      <c r="D121" s="88" t="s">
        <v>9</v>
      </c>
      <c r="E121" s="89">
        <v>3878000</v>
      </c>
      <c r="F121" s="90">
        <f t="shared" si="5"/>
        <v>1551200</v>
      </c>
      <c r="G121" s="90">
        <f t="shared" si="6"/>
        <v>5429200</v>
      </c>
      <c r="H121" s="158">
        <f t="shared" si="7"/>
        <v>5817000</v>
      </c>
      <c r="I121" s="96">
        <f t="shared" si="8"/>
        <v>1551200</v>
      </c>
      <c r="J121" s="96">
        <f t="shared" si="9"/>
        <v>7368200</v>
      </c>
      <c r="K121" s="105"/>
    </row>
    <row r="122" spans="1:11" ht="27" customHeight="1" x14ac:dyDescent="0.3">
      <c r="A122" s="85">
        <v>114</v>
      </c>
      <c r="B122" s="86" t="s">
        <v>346</v>
      </c>
      <c r="C122" s="87" t="s">
        <v>347</v>
      </c>
      <c r="D122" s="88" t="s">
        <v>9</v>
      </c>
      <c r="E122" s="89">
        <v>3878000</v>
      </c>
      <c r="F122" s="90">
        <f t="shared" si="5"/>
        <v>1551200</v>
      </c>
      <c r="G122" s="90">
        <f t="shared" si="6"/>
        <v>5429200</v>
      </c>
      <c r="H122" s="158">
        <f t="shared" si="7"/>
        <v>5817000</v>
      </c>
      <c r="I122" s="96">
        <f t="shared" si="8"/>
        <v>1551200</v>
      </c>
      <c r="J122" s="96">
        <f t="shared" si="9"/>
        <v>7368200</v>
      </c>
      <c r="K122" s="105"/>
    </row>
    <row r="123" spans="1:11" ht="27" customHeight="1" x14ac:dyDescent="0.3">
      <c r="A123" s="85">
        <v>115</v>
      </c>
      <c r="B123" s="86" t="s">
        <v>319</v>
      </c>
      <c r="C123" s="87" t="s">
        <v>320</v>
      </c>
      <c r="D123" s="88" t="s">
        <v>9</v>
      </c>
      <c r="E123" s="89">
        <v>3878000</v>
      </c>
      <c r="F123" s="90">
        <f t="shared" si="5"/>
        <v>1551200</v>
      </c>
      <c r="G123" s="90">
        <f t="shared" si="6"/>
        <v>5429200</v>
      </c>
      <c r="H123" s="158">
        <f t="shared" si="7"/>
        <v>5817000</v>
      </c>
      <c r="I123" s="96">
        <f t="shared" si="8"/>
        <v>1551200</v>
      </c>
      <c r="J123" s="96">
        <f t="shared" si="9"/>
        <v>7368200</v>
      </c>
      <c r="K123" s="105"/>
    </row>
    <row r="124" spans="1:11" ht="27" customHeight="1" x14ac:dyDescent="0.3">
      <c r="A124" s="85">
        <v>116</v>
      </c>
      <c r="B124" s="86" t="s">
        <v>415</v>
      </c>
      <c r="C124" s="87" t="s">
        <v>416</v>
      </c>
      <c r="D124" s="88" t="s">
        <v>9</v>
      </c>
      <c r="E124" s="89">
        <v>3878000</v>
      </c>
      <c r="F124" s="90">
        <f t="shared" si="5"/>
        <v>1551200</v>
      </c>
      <c r="G124" s="90">
        <f t="shared" si="6"/>
        <v>5429200</v>
      </c>
      <c r="H124" s="158">
        <f t="shared" si="7"/>
        <v>5817000</v>
      </c>
      <c r="I124" s="96">
        <f t="shared" si="8"/>
        <v>1551200</v>
      </c>
      <c r="J124" s="96">
        <f t="shared" si="9"/>
        <v>7368200</v>
      </c>
      <c r="K124" s="105"/>
    </row>
    <row r="125" spans="1:11" ht="27" customHeight="1" x14ac:dyDescent="0.3">
      <c r="A125" s="85">
        <v>117</v>
      </c>
      <c r="B125" s="86" t="s">
        <v>340</v>
      </c>
      <c r="C125" s="87" t="s">
        <v>341</v>
      </c>
      <c r="D125" s="88" t="s">
        <v>9</v>
      </c>
      <c r="E125" s="89">
        <v>3878000</v>
      </c>
      <c r="F125" s="90">
        <f t="shared" si="5"/>
        <v>1551200</v>
      </c>
      <c r="G125" s="90">
        <f t="shared" si="6"/>
        <v>5429200</v>
      </c>
      <c r="H125" s="158">
        <f t="shared" si="7"/>
        <v>5817000</v>
      </c>
      <c r="I125" s="96">
        <f t="shared" si="8"/>
        <v>1551200</v>
      </c>
      <c r="J125" s="96">
        <f t="shared" si="9"/>
        <v>7368200</v>
      </c>
      <c r="K125" s="105"/>
    </row>
    <row r="126" spans="1:11" ht="27" customHeight="1" x14ac:dyDescent="0.3">
      <c r="A126" s="85">
        <v>118</v>
      </c>
      <c r="B126" s="86" t="s">
        <v>310</v>
      </c>
      <c r="C126" s="87" t="s">
        <v>311</v>
      </c>
      <c r="D126" s="88" t="s">
        <v>9</v>
      </c>
      <c r="E126" s="89">
        <v>3878000</v>
      </c>
      <c r="F126" s="90">
        <f t="shared" si="5"/>
        <v>1551200</v>
      </c>
      <c r="G126" s="90">
        <f t="shared" si="6"/>
        <v>5429200</v>
      </c>
      <c r="H126" s="158">
        <f t="shared" si="7"/>
        <v>5817000</v>
      </c>
      <c r="I126" s="96">
        <f t="shared" si="8"/>
        <v>1551200</v>
      </c>
      <c r="J126" s="96">
        <f t="shared" si="9"/>
        <v>7368200</v>
      </c>
      <c r="K126" s="105"/>
    </row>
    <row r="127" spans="1:11" ht="27" customHeight="1" x14ac:dyDescent="0.3">
      <c r="A127" s="85">
        <v>119</v>
      </c>
      <c r="B127" s="86" t="s">
        <v>412</v>
      </c>
      <c r="C127" s="87" t="s">
        <v>413</v>
      </c>
      <c r="D127" s="88" t="s">
        <v>9</v>
      </c>
      <c r="E127" s="89">
        <v>3878000</v>
      </c>
      <c r="F127" s="90">
        <f t="shared" si="5"/>
        <v>1551200</v>
      </c>
      <c r="G127" s="90">
        <f t="shared" si="6"/>
        <v>5429200</v>
      </c>
      <c r="H127" s="158">
        <f t="shared" si="7"/>
        <v>5817000</v>
      </c>
      <c r="I127" s="96">
        <f t="shared" si="8"/>
        <v>1551200</v>
      </c>
      <c r="J127" s="96">
        <f t="shared" si="9"/>
        <v>7368200</v>
      </c>
      <c r="K127" s="105"/>
    </row>
    <row r="128" spans="1:11" ht="27" customHeight="1" x14ac:dyDescent="0.3">
      <c r="A128" s="85">
        <v>120</v>
      </c>
      <c r="B128" s="86" t="s">
        <v>379</v>
      </c>
      <c r="C128" s="87" t="s">
        <v>380</v>
      </c>
      <c r="D128" s="88" t="s">
        <v>9</v>
      </c>
      <c r="E128" s="89">
        <v>3878000</v>
      </c>
      <c r="F128" s="90">
        <f t="shared" si="5"/>
        <v>1551200</v>
      </c>
      <c r="G128" s="90">
        <f t="shared" si="6"/>
        <v>5429200</v>
      </c>
      <c r="H128" s="158">
        <f t="shared" si="7"/>
        <v>5817000</v>
      </c>
      <c r="I128" s="96">
        <f t="shared" si="8"/>
        <v>1551200</v>
      </c>
      <c r="J128" s="96">
        <f t="shared" si="9"/>
        <v>7368200</v>
      </c>
      <c r="K128" s="105"/>
    </row>
    <row r="129" spans="1:11" ht="27" customHeight="1" x14ac:dyDescent="0.3">
      <c r="A129" s="85">
        <v>121</v>
      </c>
      <c r="B129" s="86" t="s">
        <v>394</v>
      </c>
      <c r="C129" s="87" t="s">
        <v>395</v>
      </c>
      <c r="D129" s="88" t="s">
        <v>9</v>
      </c>
      <c r="E129" s="89">
        <v>3878000</v>
      </c>
      <c r="F129" s="90">
        <f t="shared" si="5"/>
        <v>1551200</v>
      </c>
      <c r="G129" s="90">
        <f t="shared" si="6"/>
        <v>5429200</v>
      </c>
      <c r="H129" s="158">
        <f t="shared" si="7"/>
        <v>5817000</v>
      </c>
      <c r="I129" s="96">
        <f t="shared" si="8"/>
        <v>1551200</v>
      </c>
      <c r="J129" s="96">
        <f t="shared" si="9"/>
        <v>7368200</v>
      </c>
      <c r="K129" s="105"/>
    </row>
    <row r="130" spans="1:11" ht="27" customHeight="1" x14ac:dyDescent="0.3">
      <c r="A130" s="85">
        <v>122</v>
      </c>
      <c r="B130" s="86" t="s">
        <v>376</v>
      </c>
      <c r="C130" s="87" t="s">
        <v>377</v>
      </c>
      <c r="D130" s="88" t="s">
        <v>9</v>
      </c>
      <c r="E130" s="89">
        <v>3878000</v>
      </c>
      <c r="F130" s="90">
        <f t="shared" si="5"/>
        <v>1551200</v>
      </c>
      <c r="G130" s="90">
        <f t="shared" si="6"/>
        <v>5429200</v>
      </c>
      <c r="H130" s="158">
        <f t="shared" si="7"/>
        <v>5817000</v>
      </c>
      <c r="I130" s="96">
        <f t="shared" si="8"/>
        <v>1551200</v>
      </c>
      <c r="J130" s="96">
        <f t="shared" si="9"/>
        <v>7368200</v>
      </c>
      <c r="K130" s="105"/>
    </row>
    <row r="131" spans="1:11" ht="27" customHeight="1" x14ac:dyDescent="0.3">
      <c r="A131" s="85">
        <v>123</v>
      </c>
      <c r="B131" s="86" t="s">
        <v>352</v>
      </c>
      <c r="C131" s="87" t="s">
        <v>353</v>
      </c>
      <c r="D131" s="88" t="s">
        <v>9</v>
      </c>
      <c r="E131" s="89">
        <v>3985000</v>
      </c>
      <c r="F131" s="90">
        <f t="shared" si="5"/>
        <v>1594000</v>
      </c>
      <c r="G131" s="90">
        <f t="shared" si="6"/>
        <v>5579000</v>
      </c>
      <c r="H131" s="158">
        <f t="shared" si="7"/>
        <v>5977500</v>
      </c>
      <c r="I131" s="96">
        <f t="shared" si="8"/>
        <v>1594000</v>
      </c>
      <c r="J131" s="96">
        <f t="shared" si="9"/>
        <v>7571500</v>
      </c>
      <c r="K131" s="105"/>
    </row>
    <row r="132" spans="1:11" ht="27" customHeight="1" x14ac:dyDescent="0.3">
      <c r="A132" s="85">
        <v>124</v>
      </c>
      <c r="B132" s="86" t="s">
        <v>794</v>
      </c>
      <c r="C132" s="87" t="s">
        <v>353</v>
      </c>
      <c r="D132" s="88" t="s">
        <v>9</v>
      </c>
      <c r="E132" s="89">
        <v>3154683</v>
      </c>
      <c r="F132" s="90">
        <f t="shared" si="5"/>
        <v>1261873.2000000002</v>
      </c>
      <c r="G132" s="90">
        <f t="shared" si="6"/>
        <v>4416556.2</v>
      </c>
      <c r="H132" s="158">
        <f t="shared" si="7"/>
        <v>4732024.5</v>
      </c>
      <c r="I132" s="96">
        <f t="shared" si="8"/>
        <v>1261873.2000000002</v>
      </c>
      <c r="J132" s="96">
        <f t="shared" si="9"/>
        <v>5993897.7000000002</v>
      </c>
      <c r="K132" s="105"/>
    </row>
    <row r="133" spans="1:11" ht="27" customHeight="1" x14ac:dyDescent="0.3">
      <c r="A133" s="85">
        <v>125</v>
      </c>
      <c r="B133" s="86" t="s">
        <v>313</v>
      </c>
      <c r="C133" s="87" t="s">
        <v>314</v>
      </c>
      <c r="D133" s="88" t="s">
        <v>9</v>
      </c>
      <c r="E133" s="89">
        <v>3878000</v>
      </c>
      <c r="F133" s="90">
        <f t="shared" si="5"/>
        <v>1551200</v>
      </c>
      <c r="G133" s="90">
        <f t="shared" si="6"/>
        <v>5429200</v>
      </c>
      <c r="H133" s="158">
        <f t="shared" si="7"/>
        <v>5817000</v>
      </c>
      <c r="I133" s="96">
        <f t="shared" si="8"/>
        <v>1551200</v>
      </c>
      <c r="J133" s="96">
        <f t="shared" si="9"/>
        <v>7368200</v>
      </c>
      <c r="K133" s="105"/>
    </row>
    <row r="134" spans="1:11" ht="27" customHeight="1" x14ac:dyDescent="0.3">
      <c r="A134" s="85">
        <v>126</v>
      </c>
      <c r="B134" s="86" t="s">
        <v>382</v>
      </c>
      <c r="C134" s="87" t="s">
        <v>383</v>
      </c>
      <c r="D134" s="88" t="s">
        <v>9</v>
      </c>
      <c r="E134" s="89">
        <v>3878000</v>
      </c>
      <c r="F134" s="90">
        <f t="shared" si="5"/>
        <v>1551200</v>
      </c>
      <c r="G134" s="90">
        <f t="shared" si="6"/>
        <v>5429200</v>
      </c>
      <c r="H134" s="158">
        <f t="shared" si="7"/>
        <v>5817000</v>
      </c>
      <c r="I134" s="96">
        <f t="shared" si="8"/>
        <v>1551200</v>
      </c>
      <c r="J134" s="96">
        <f t="shared" si="9"/>
        <v>7368200</v>
      </c>
      <c r="K134" s="105"/>
    </row>
    <row r="135" spans="1:11" ht="27" customHeight="1" x14ac:dyDescent="0.3">
      <c r="A135" s="85">
        <v>127</v>
      </c>
      <c r="B135" s="86" t="s">
        <v>391</v>
      </c>
      <c r="C135" s="87" t="s">
        <v>392</v>
      </c>
      <c r="D135" s="88" t="s">
        <v>9</v>
      </c>
      <c r="E135" s="89">
        <v>3878000</v>
      </c>
      <c r="F135" s="90">
        <f t="shared" si="5"/>
        <v>1551200</v>
      </c>
      <c r="G135" s="90">
        <f t="shared" si="6"/>
        <v>5429200</v>
      </c>
      <c r="H135" s="158">
        <f t="shared" si="7"/>
        <v>5817000</v>
      </c>
      <c r="I135" s="96">
        <f t="shared" si="8"/>
        <v>1551200</v>
      </c>
      <c r="J135" s="96">
        <f t="shared" si="9"/>
        <v>7368200</v>
      </c>
      <c r="K135" s="105"/>
    </row>
    <row r="136" spans="1:11" ht="27" customHeight="1" x14ac:dyDescent="0.3">
      <c r="A136" s="85">
        <v>128</v>
      </c>
      <c r="B136" s="86" t="s">
        <v>400</v>
      </c>
      <c r="C136" s="87" t="s">
        <v>401</v>
      </c>
      <c r="D136" s="88" t="s">
        <v>9</v>
      </c>
      <c r="E136" s="89">
        <v>3985000</v>
      </c>
      <c r="F136" s="90">
        <f t="shared" si="5"/>
        <v>1594000</v>
      </c>
      <c r="G136" s="90">
        <f t="shared" si="6"/>
        <v>5579000</v>
      </c>
      <c r="H136" s="158">
        <f t="shared" si="7"/>
        <v>5977500</v>
      </c>
      <c r="I136" s="96">
        <f t="shared" si="8"/>
        <v>1594000</v>
      </c>
      <c r="J136" s="96">
        <f t="shared" si="9"/>
        <v>7571500</v>
      </c>
      <c r="K136" s="105"/>
    </row>
    <row r="137" spans="1:11" ht="27" customHeight="1" x14ac:dyDescent="0.3">
      <c r="A137" s="85">
        <v>129</v>
      </c>
      <c r="B137" s="86" t="s">
        <v>801</v>
      </c>
      <c r="C137" s="87" t="s">
        <v>401</v>
      </c>
      <c r="D137" s="88" t="s">
        <v>9</v>
      </c>
      <c r="E137" s="89">
        <v>3154683</v>
      </c>
      <c r="F137" s="90">
        <f t="shared" si="5"/>
        <v>1261873.2000000002</v>
      </c>
      <c r="G137" s="90">
        <f t="shared" si="6"/>
        <v>4416556.2</v>
      </c>
      <c r="H137" s="158">
        <f t="shared" si="7"/>
        <v>4732024.5</v>
      </c>
      <c r="I137" s="96">
        <f t="shared" si="8"/>
        <v>1261873.2000000002</v>
      </c>
      <c r="J137" s="96">
        <f t="shared" si="9"/>
        <v>5993897.7000000002</v>
      </c>
      <c r="K137" s="105"/>
    </row>
    <row r="138" spans="1:11" ht="27" customHeight="1" x14ac:dyDescent="0.3">
      <c r="A138" s="85">
        <v>130</v>
      </c>
      <c r="B138" s="86" t="s">
        <v>301</v>
      </c>
      <c r="C138" s="87" t="s">
        <v>302</v>
      </c>
      <c r="D138" s="88" t="s">
        <v>9</v>
      </c>
      <c r="E138" s="89">
        <v>3878000</v>
      </c>
      <c r="F138" s="90">
        <f t="shared" ref="F138:F201" si="10">E138*0.4</f>
        <v>1551200</v>
      </c>
      <c r="G138" s="90">
        <f t="shared" ref="G138:G201" si="11">E138+F138</f>
        <v>5429200</v>
      </c>
      <c r="H138" s="158">
        <f t="shared" ref="H138:H201" si="12">E138*1.5</f>
        <v>5817000</v>
      </c>
      <c r="I138" s="96">
        <f t="shared" ref="I138:I201" si="13">E138*0.4</f>
        <v>1551200</v>
      </c>
      <c r="J138" s="96">
        <f t="shared" ref="J138:J201" si="14">H138+I138</f>
        <v>7368200</v>
      </c>
      <c r="K138" s="105"/>
    </row>
    <row r="139" spans="1:11" ht="27" customHeight="1" x14ac:dyDescent="0.3">
      <c r="A139" s="85">
        <v>131</v>
      </c>
      <c r="B139" s="86" t="s">
        <v>466</v>
      </c>
      <c r="C139" s="87" t="s">
        <v>467</v>
      </c>
      <c r="D139" s="88" t="s">
        <v>9</v>
      </c>
      <c r="E139" s="89">
        <v>3878000</v>
      </c>
      <c r="F139" s="90">
        <f t="shared" si="10"/>
        <v>1551200</v>
      </c>
      <c r="G139" s="90">
        <f t="shared" si="11"/>
        <v>5429200</v>
      </c>
      <c r="H139" s="158">
        <f t="shared" si="12"/>
        <v>5817000</v>
      </c>
      <c r="I139" s="96">
        <f t="shared" si="13"/>
        <v>1551200</v>
      </c>
      <c r="J139" s="96">
        <f t="shared" si="14"/>
        <v>7368200</v>
      </c>
      <c r="K139" s="105"/>
    </row>
    <row r="140" spans="1:11" ht="27" customHeight="1" x14ac:dyDescent="0.3">
      <c r="A140" s="85">
        <v>132</v>
      </c>
      <c r="B140" s="86" t="s">
        <v>418</v>
      </c>
      <c r="C140" s="87" t="s">
        <v>419</v>
      </c>
      <c r="D140" s="88" t="s">
        <v>9</v>
      </c>
      <c r="E140" s="89">
        <v>3878000</v>
      </c>
      <c r="F140" s="90">
        <f t="shared" si="10"/>
        <v>1551200</v>
      </c>
      <c r="G140" s="90">
        <f t="shared" si="11"/>
        <v>5429200</v>
      </c>
      <c r="H140" s="158">
        <f t="shared" si="12"/>
        <v>5817000</v>
      </c>
      <c r="I140" s="96">
        <f t="shared" si="13"/>
        <v>1551200</v>
      </c>
      <c r="J140" s="96">
        <f t="shared" si="14"/>
        <v>7368200</v>
      </c>
      <c r="K140" s="105"/>
    </row>
    <row r="141" spans="1:11" ht="27" customHeight="1" x14ac:dyDescent="0.3">
      <c r="A141" s="85">
        <v>133</v>
      </c>
      <c r="B141" s="86" t="s">
        <v>343</v>
      </c>
      <c r="C141" s="87" t="s">
        <v>344</v>
      </c>
      <c r="D141" s="88" t="s">
        <v>9</v>
      </c>
      <c r="E141" s="89">
        <v>3878000</v>
      </c>
      <c r="F141" s="90">
        <f t="shared" si="10"/>
        <v>1551200</v>
      </c>
      <c r="G141" s="90">
        <f t="shared" si="11"/>
        <v>5429200</v>
      </c>
      <c r="H141" s="158">
        <f t="shared" si="12"/>
        <v>5817000</v>
      </c>
      <c r="I141" s="96">
        <f t="shared" si="13"/>
        <v>1551200</v>
      </c>
      <c r="J141" s="96">
        <f t="shared" si="14"/>
        <v>7368200</v>
      </c>
      <c r="K141" s="105"/>
    </row>
    <row r="142" spans="1:11" ht="27" customHeight="1" x14ac:dyDescent="0.3">
      <c r="A142" s="85">
        <v>134</v>
      </c>
      <c r="B142" s="86" t="s">
        <v>304</v>
      </c>
      <c r="C142" s="87" t="s">
        <v>305</v>
      </c>
      <c r="D142" s="88" t="s">
        <v>9</v>
      </c>
      <c r="E142" s="89">
        <v>3878000</v>
      </c>
      <c r="F142" s="90">
        <f t="shared" si="10"/>
        <v>1551200</v>
      </c>
      <c r="G142" s="90">
        <f t="shared" si="11"/>
        <v>5429200</v>
      </c>
      <c r="H142" s="158">
        <f t="shared" si="12"/>
        <v>5817000</v>
      </c>
      <c r="I142" s="96">
        <f t="shared" si="13"/>
        <v>1551200</v>
      </c>
      <c r="J142" s="96">
        <f t="shared" si="14"/>
        <v>7368200</v>
      </c>
      <c r="K142" s="105"/>
    </row>
    <row r="143" spans="1:11" ht="27" customHeight="1" x14ac:dyDescent="0.3">
      <c r="A143" s="85">
        <v>135</v>
      </c>
      <c r="B143" s="86" t="s">
        <v>307</v>
      </c>
      <c r="C143" s="87" t="s">
        <v>308</v>
      </c>
      <c r="D143" s="88" t="s">
        <v>9</v>
      </c>
      <c r="E143" s="89">
        <v>3878000</v>
      </c>
      <c r="F143" s="90">
        <f t="shared" si="10"/>
        <v>1551200</v>
      </c>
      <c r="G143" s="90">
        <f t="shared" si="11"/>
        <v>5429200</v>
      </c>
      <c r="H143" s="158">
        <f t="shared" si="12"/>
        <v>5817000</v>
      </c>
      <c r="I143" s="96">
        <f t="shared" si="13"/>
        <v>1551200</v>
      </c>
      <c r="J143" s="96">
        <f t="shared" si="14"/>
        <v>7368200</v>
      </c>
      <c r="K143" s="105"/>
    </row>
    <row r="144" spans="1:11" ht="27" customHeight="1" x14ac:dyDescent="0.3">
      <c r="A144" s="85">
        <v>136</v>
      </c>
      <c r="B144" s="86" t="s">
        <v>490</v>
      </c>
      <c r="C144" s="87" t="s">
        <v>491</v>
      </c>
      <c r="D144" s="88" t="s">
        <v>9</v>
      </c>
      <c r="E144" s="89">
        <v>3011000</v>
      </c>
      <c r="F144" s="90">
        <f t="shared" si="10"/>
        <v>1204400</v>
      </c>
      <c r="G144" s="90">
        <f t="shared" si="11"/>
        <v>4215400</v>
      </c>
      <c r="H144" s="158">
        <f t="shared" si="12"/>
        <v>4516500</v>
      </c>
      <c r="I144" s="96">
        <f t="shared" si="13"/>
        <v>1204400</v>
      </c>
      <c r="J144" s="96">
        <f t="shared" si="14"/>
        <v>5720900</v>
      </c>
      <c r="K144" s="105"/>
    </row>
    <row r="145" spans="1:11" ht="27" customHeight="1" x14ac:dyDescent="0.3">
      <c r="A145" s="85">
        <v>137</v>
      </c>
      <c r="B145" s="86" t="s">
        <v>814</v>
      </c>
      <c r="C145" s="87" t="s">
        <v>491</v>
      </c>
      <c r="D145" s="88" t="s">
        <v>9</v>
      </c>
      <c r="E145" s="89">
        <v>2278000</v>
      </c>
      <c r="F145" s="90">
        <f t="shared" si="10"/>
        <v>911200</v>
      </c>
      <c r="G145" s="90">
        <f t="shared" si="11"/>
        <v>3189200</v>
      </c>
      <c r="H145" s="158">
        <f t="shared" si="12"/>
        <v>3417000</v>
      </c>
      <c r="I145" s="96">
        <f t="shared" si="13"/>
        <v>911200</v>
      </c>
      <c r="J145" s="96">
        <f t="shared" si="14"/>
        <v>4328200</v>
      </c>
      <c r="K145" s="105"/>
    </row>
    <row r="146" spans="1:11" ht="27" customHeight="1" x14ac:dyDescent="0.3">
      <c r="A146" s="85">
        <v>138</v>
      </c>
      <c r="B146" s="86" t="s">
        <v>532</v>
      </c>
      <c r="C146" s="87" t="s">
        <v>533</v>
      </c>
      <c r="D146" s="88" t="s">
        <v>9</v>
      </c>
      <c r="E146" s="89">
        <v>2850000</v>
      </c>
      <c r="F146" s="90">
        <f t="shared" si="10"/>
        <v>1140000</v>
      </c>
      <c r="G146" s="90">
        <f t="shared" si="11"/>
        <v>3990000</v>
      </c>
      <c r="H146" s="158">
        <f t="shared" si="12"/>
        <v>4275000</v>
      </c>
      <c r="I146" s="96">
        <f t="shared" si="13"/>
        <v>1140000</v>
      </c>
      <c r="J146" s="96">
        <f t="shared" si="14"/>
        <v>5415000</v>
      </c>
      <c r="K146" s="105"/>
    </row>
    <row r="147" spans="1:11" ht="27" customHeight="1" x14ac:dyDescent="0.3">
      <c r="A147" s="85">
        <v>139</v>
      </c>
      <c r="B147" s="86" t="s">
        <v>830</v>
      </c>
      <c r="C147" s="87" t="s">
        <v>533</v>
      </c>
      <c r="D147" s="88" t="s">
        <v>9</v>
      </c>
      <c r="E147" s="89">
        <v>2229000</v>
      </c>
      <c r="F147" s="90">
        <f t="shared" si="10"/>
        <v>891600</v>
      </c>
      <c r="G147" s="90">
        <f t="shared" si="11"/>
        <v>3120600</v>
      </c>
      <c r="H147" s="158">
        <f t="shared" si="12"/>
        <v>3343500</v>
      </c>
      <c r="I147" s="96">
        <f t="shared" si="13"/>
        <v>891600</v>
      </c>
      <c r="J147" s="96">
        <f t="shared" si="14"/>
        <v>4235100</v>
      </c>
      <c r="K147" s="105"/>
    </row>
    <row r="148" spans="1:11" ht="27" customHeight="1" x14ac:dyDescent="0.3">
      <c r="A148" s="85">
        <v>140</v>
      </c>
      <c r="B148" s="86" t="s">
        <v>259</v>
      </c>
      <c r="C148" s="87" t="s">
        <v>260</v>
      </c>
      <c r="D148" s="88" t="s">
        <v>9</v>
      </c>
      <c r="E148" s="89">
        <v>2655000</v>
      </c>
      <c r="F148" s="90">
        <f t="shared" si="10"/>
        <v>1062000</v>
      </c>
      <c r="G148" s="90">
        <f t="shared" si="11"/>
        <v>3717000</v>
      </c>
      <c r="H148" s="158">
        <f t="shared" si="12"/>
        <v>3982500</v>
      </c>
      <c r="I148" s="96">
        <f t="shared" si="13"/>
        <v>1062000</v>
      </c>
      <c r="J148" s="96">
        <f t="shared" si="14"/>
        <v>5044500</v>
      </c>
      <c r="K148" s="105"/>
    </row>
    <row r="149" spans="1:11" ht="27" customHeight="1" x14ac:dyDescent="0.3">
      <c r="A149" s="85">
        <v>141</v>
      </c>
      <c r="B149" s="86" t="s">
        <v>768</v>
      </c>
      <c r="C149" s="87" t="s">
        <v>260</v>
      </c>
      <c r="D149" s="88" t="s">
        <v>9</v>
      </c>
      <c r="E149" s="89">
        <v>2115000</v>
      </c>
      <c r="F149" s="90">
        <f t="shared" si="10"/>
        <v>846000</v>
      </c>
      <c r="G149" s="90">
        <f t="shared" si="11"/>
        <v>2961000</v>
      </c>
      <c r="H149" s="158">
        <f t="shared" si="12"/>
        <v>3172500</v>
      </c>
      <c r="I149" s="96">
        <f t="shared" si="13"/>
        <v>846000</v>
      </c>
      <c r="J149" s="96">
        <f t="shared" si="14"/>
        <v>4018500</v>
      </c>
      <c r="K149" s="105"/>
    </row>
    <row r="150" spans="1:11" ht="27" customHeight="1" x14ac:dyDescent="0.3">
      <c r="A150" s="85">
        <v>142</v>
      </c>
      <c r="B150" s="86" t="s">
        <v>535</v>
      </c>
      <c r="C150" s="87" t="s">
        <v>536</v>
      </c>
      <c r="D150" s="88" t="s">
        <v>9</v>
      </c>
      <c r="E150" s="89">
        <v>3087000</v>
      </c>
      <c r="F150" s="90">
        <f t="shared" si="10"/>
        <v>1234800</v>
      </c>
      <c r="G150" s="90">
        <f t="shared" si="11"/>
        <v>4321800</v>
      </c>
      <c r="H150" s="158">
        <f t="shared" si="12"/>
        <v>4630500</v>
      </c>
      <c r="I150" s="96">
        <f t="shared" si="13"/>
        <v>1234800</v>
      </c>
      <c r="J150" s="96">
        <f t="shared" si="14"/>
        <v>5865300</v>
      </c>
      <c r="K150" s="105"/>
    </row>
    <row r="151" spans="1:11" ht="27" customHeight="1" x14ac:dyDescent="0.3">
      <c r="A151" s="85">
        <v>143</v>
      </c>
      <c r="B151" s="86" t="s">
        <v>832</v>
      </c>
      <c r="C151" s="87" t="s">
        <v>536</v>
      </c>
      <c r="D151" s="88" t="s">
        <v>9</v>
      </c>
      <c r="E151" s="89">
        <v>2389000</v>
      </c>
      <c r="F151" s="90">
        <f t="shared" si="10"/>
        <v>955600</v>
      </c>
      <c r="G151" s="90">
        <f t="shared" si="11"/>
        <v>3344600</v>
      </c>
      <c r="H151" s="158">
        <f t="shared" si="12"/>
        <v>3583500</v>
      </c>
      <c r="I151" s="96">
        <f t="shared" si="13"/>
        <v>955600</v>
      </c>
      <c r="J151" s="96">
        <f t="shared" si="14"/>
        <v>4539100</v>
      </c>
      <c r="K151" s="105"/>
    </row>
    <row r="152" spans="1:11" ht="27" customHeight="1" x14ac:dyDescent="0.3">
      <c r="A152" s="85">
        <v>144</v>
      </c>
      <c r="B152" s="86" t="s">
        <v>538</v>
      </c>
      <c r="C152" s="87" t="s">
        <v>539</v>
      </c>
      <c r="D152" s="88" t="s">
        <v>9</v>
      </c>
      <c r="E152" s="89">
        <v>3087000</v>
      </c>
      <c r="F152" s="90">
        <f t="shared" si="10"/>
        <v>1234800</v>
      </c>
      <c r="G152" s="90">
        <f t="shared" si="11"/>
        <v>4321800</v>
      </c>
      <c r="H152" s="158">
        <f t="shared" si="12"/>
        <v>4630500</v>
      </c>
      <c r="I152" s="96">
        <f t="shared" si="13"/>
        <v>1234800</v>
      </c>
      <c r="J152" s="96">
        <f t="shared" si="14"/>
        <v>5865300</v>
      </c>
      <c r="K152" s="105"/>
    </row>
    <row r="153" spans="1:11" ht="27" customHeight="1" x14ac:dyDescent="0.3">
      <c r="A153" s="85">
        <v>145</v>
      </c>
      <c r="B153" s="86" t="s">
        <v>834</v>
      </c>
      <c r="C153" s="87" t="s">
        <v>539</v>
      </c>
      <c r="D153" s="88" t="s">
        <v>9</v>
      </c>
      <c r="E153" s="89">
        <v>2389000</v>
      </c>
      <c r="F153" s="90">
        <f t="shared" si="10"/>
        <v>955600</v>
      </c>
      <c r="G153" s="90">
        <f t="shared" si="11"/>
        <v>3344600</v>
      </c>
      <c r="H153" s="158">
        <f t="shared" si="12"/>
        <v>3583500</v>
      </c>
      <c r="I153" s="96">
        <f t="shared" si="13"/>
        <v>955600</v>
      </c>
      <c r="J153" s="96">
        <f t="shared" si="14"/>
        <v>4539100</v>
      </c>
      <c r="K153" s="105"/>
    </row>
    <row r="154" spans="1:11" ht="27" customHeight="1" x14ac:dyDescent="0.3">
      <c r="A154" s="85">
        <v>146</v>
      </c>
      <c r="B154" s="86" t="s">
        <v>214</v>
      </c>
      <c r="C154" s="87" t="s">
        <v>215</v>
      </c>
      <c r="D154" s="88" t="s">
        <v>9</v>
      </c>
      <c r="E154" s="89">
        <v>4587000</v>
      </c>
      <c r="F154" s="90">
        <f t="shared" si="10"/>
        <v>1834800</v>
      </c>
      <c r="G154" s="90">
        <f t="shared" si="11"/>
        <v>6421800</v>
      </c>
      <c r="H154" s="158">
        <f t="shared" si="12"/>
        <v>6880500</v>
      </c>
      <c r="I154" s="96">
        <f t="shared" si="13"/>
        <v>1834800</v>
      </c>
      <c r="J154" s="96">
        <f t="shared" si="14"/>
        <v>8715300</v>
      </c>
      <c r="K154" s="105"/>
    </row>
    <row r="155" spans="1:11" ht="27" customHeight="1" x14ac:dyDescent="0.3">
      <c r="A155" s="85">
        <v>147</v>
      </c>
      <c r="B155" s="86" t="s">
        <v>762</v>
      </c>
      <c r="C155" s="87" t="s">
        <v>215</v>
      </c>
      <c r="D155" s="88" t="s">
        <v>9</v>
      </c>
      <c r="E155" s="89">
        <v>3555000</v>
      </c>
      <c r="F155" s="90">
        <f t="shared" si="10"/>
        <v>1422000</v>
      </c>
      <c r="G155" s="90">
        <f t="shared" si="11"/>
        <v>4977000</v>
      </c>
      <c r="H155" s="158">
        <f t="shared" si="12"/>
        <v>5332500</v>
      </c>
      <c r="I155" s="96">
        <f t="shared" si="13"/>
        <v>1422000</v>
      </c>
      <c r="J155" s="96">
        <f t="shared" si="14"/>
        <v>6754500</v>
      </c>
      <c r="K155" s="105"/>
    </row>
    <row r="156" spans="1:11" ht="27" customHeight="1" x14ac:dyDescent="0.3">
      <c r="A156" s="85">
        <v>148</v>
      </c>
      <c r="B156" s="86" t="s">
        <v>484</v>
      </c>
      <c r="C156" s="87" t="s">
        <v>485</v>
      </c>
      <c r="D156" s="88" t="s">
        <v>9</v>
      </c>
      <c r="E156" s="89">
        <v>3011000</v>
      </c>
      <c r="F156" s="90">
        <f t="shared" si="10"/>
        <v>1204400</v>
      </c>
      <c r="G156" s="90">
        <f t="shared" si="11"/>
        <v>4215400</v>
      </c>
      <c r="H156" s="158">
        <f t="shared" si="12"/>
        <v>4516500</v>
      </c>
      <c r="I156" s="96">
        <f t="shared" si="13"/>
        <v>1204400</v>
      </c>
      <c r="J156" s="96">
        <f t="shared" si="14"/>
        <v>5720900</v>
      </c>
      <c r="K156" s="105"/>
    </row>
    <row r="157" spans="1:11" ht="27" customHeight="1" x14ac:dyDescent="0.3">
      <c r="A157" s="85">
        <v>149</v>
      </c>
      <c r="B157" s="86" t="s">
        <v>812</v>
      </c>
      <c r="C157" s="87" t="s">
        <v>485</v>
      </c>
      <c r="D157" s="88" t="s">
        <v>9</v>
      </c>
      <c r="E157" s="89">
        <v>2278000</v>
      </c>
      <c r="F157" s="90">
        <f t="shared" si="10"/>
        <v>911200</v>
      </c>
      <c r="G157" s="90">
        <f t="shared" si="11"/>
        <v>3189200</v>
      </c>
      <c r="H157" s="158">
        <f t="shared" si="12"/>
        <v>3417000</v>
      </c>
      <c r="I157" s="96">
        <f t="shared" si="13"/>
        <v>911200</v>
      </c>
      <c r="J157" s="96">
        <f t="shared" si="14"/>
        <v>4328200</v>
      </c>
      <c r="K157" s="105"/>
    </row>
    <row r="158" spans="1:11" ht="27" customHeight="1" x14ac:dyDescent="0.3">
      <c r="A158" s="85">
        <v>150</v>
      </c>
      <c r="B158" s="86" t="s">
        <v>683</v>
      </c>
      <c r="C158" s="87" t="s">
        <v>684</v>
      </c>
      <c r="D158" s="88" t="s">
        <v>9</v>
      </c>
      <c r="E158" s="89">
        <v>3351000</v>
      </c>
      <c r="F158" s="90">
        <f t="shared" si="10"/>
        <v>1340400</v>
      </c>
      <c r="G158" s="90">
        <f t="shared" si="11"/>
        <v>4691400</v>
      </c>
      <c r="H158" s="158">
        <f t="shared" si="12"/>
        <v>5026500</v>
      </c>
      <c r="I158" s="96">
        <f t="shared" si="13"/>
        <v>1340400</v>
      </c>
      <c r="J158" s="96">
        <f t="shared" si="14"/>
        <v>6366900</v>
      </c>
      <c r="K158" s="105"/>
    </row>
    <row r="159" spans="1:11" ht="27" customHeight="1" x14ac:dyDescent="0.3">
      <c r="A159" s="85">
        <v>151</v>
      </c>
      <c r="B159" s="86" t="s">
        <v>870</v>
      </c>
      <c r="C159" s="87" t="s">
        <v>684</v>
      </c>
      <c r="D159" s="88" t="s">
        <v>9</v>
      </c>
      <c r="E159" s="89">
        <v>2655000</v>
      </c>
      <c r="F159" s="90">
        <f t="shared" si="10"/>
        <v>1062000</v>
      </c>
      <c r="G159" s="90">
        <f t="shared" si="11"/>
        <v>3717000</v>
      </c>
      <c r="H159" s="158">
        <f t="shared" si="12"/>
        <v>3982500</v>
      </c>
      <c r="I159" s="96">
        <f t="shared" si="13"/>
        <v>1062000</v>
      </c>
      <c r="J159" s="96">
        <f t="shared" si="14"/>
        <v>5044500</v>
      </c>
      <c r="K159" s="105"/>
    </row>
    <row r="160" spans="1:11" ht="27" customHeight="1" x14ac:dyDescent="0.3">
      <c r="A160" s="85">
        <v>152</v>
      </c>
      <c r="B160" s="86" t="s">
        <v>803</v>
      </c>
      <c r="C160" s="87" t="s">
        <v>804</v>
      </c>
      <c r="D160" s="88" t="s">
        <v>9</v>
      </c>
      <c r="E160" s="89">
        <v>3930000</v>
      </c>
      <c r="F160" s="90">
        <f t="shared" si="10"/>
        <v>1572000</v>
      </c>
      <c r="G160" s="90">
        <f t="shared" si="11"/>
        <v>5502000</v>
      </c>
      <c r="H160" s="158">
        <f t="shared" si="12"/>
        <v>5895000</v>
      </c>
      <c r="I160" s="96">
        <f t="shared" si="13"/>
        <v>1572000</v>
      </c>
      <c r="J160" s="96">
        <f t="shared" si="14"/>
        <v>7467000</v>
      </c>
      <c r="K160" s="105"/>
    </row>
    <row r="161" spans="1:11" ht="27" customHeight="1" x14ac:dyDescent="0.3">
      <c r="A161" s="85">
        <v>153</v>
      </c>
      <c r="B161" s="86" t="s">
        <v>909</v>
      </c>
      <c r="C161" s="87" t="s">
        <v>804</v>
      </c>
      <c r="D161" s="88" t="s">
        <v>9</v>
      </c>
      <c r="E161" s="89">
        <v>4830000</v>
      </c>
      <c r="F161" s="90">
        <f t="shared" si="10"/>
        <v>1932000</v>
      </c>
      <c r="G161" s="90">
        <f t="shared" si="11"/>
        <v>6762000</v>
      </c>
      <c r="H161" s="158">
        <f t="shared" si="12"/>
        <v>7245000</v>
      </c>
      <c r="I161" s="96">
        <f t="shared" si="13"/>
        <v>1932000</v>
      </c>
      <c r="J161" s="96">
        <f t="shared" si="14"/>
        <v>9177000</v>
      </c>
      <c r="K161" s="105"/>
    </row>
    <row r="162" spans="1:11" ht="27" customHeight="1" x14ac:dyDescent="0.3">
      <c r="A162" s="85">
        <v>154</v>
      </c>
      <c r="B162" s="86" t="s">
        <v>511</v>
      </c>
      <c r="C162" s="87" t="s">
        <v>512</v>
      </c>
      <c r="D162" s="88" t="s">
        <v>9</v>
      </c>
      <c r="E162" s="89">
        <v>3087000</v>
      </c>
      <c r="F162" s="90">
        <f t="shared" si="10"/>
        <v>1234800</v>
      </c>
      <c r="G162" s="90">
        <f t="shared" si="11"/>
        <v>4321800</v>
      </c>
      <c r="H162" s="158">
        <f t="shared" si="12"/>
        <v>4630500</v>
      </c>
      <c r="I162" s="96">
        <f t="shared" si="13"/>
        <v>1234800</v>
      </c>
      <c r="J162" s="96">
        <f t="shared" si="14"/>
        <v>5865300</v>
      </c>
      <c r="K162" s="105"/>
    </row>
    <row r="163" spans="1:11" ht="27" customHeight="1" x14ac:dyDescent="0.3">
      <c r="A163" s="85">
        <v>155</v>
      </c>
      <c r="B163" s="86" t="s">
        <v>754</v>
      </c>
      <c r="C163" s="87" t="s">
        <v>512</v>
      </c>
      <c r="D163" s="88" t="s">
        <v>9</v>
      </c>
      <c r="E163" s="89">
        <v>2389000</v>
      </c>
      <c r="F163" s="90">
        <f t="shared" si="10"/>
        <v>955600</v>
      </c>
      <c r="G163" s="90">
        <f t="shared" si="11"/>
        <v>3344600</v>
      </c>
      <c r="H163" s="158">
        <f t="shared" si="12"/>
        <v>3583500</v>
      </c>
      <c r="I163" s="96">
        <f t="shared" si="13"/>
        <v>955600</v>
      </c>
      <c r="J163" s="96">
        <f t="shared" si="14"/>
        <v>4539100</v>
      </c>
      <c r="K163" s="105"/>
    </row>
    <row r="164" spans="1:11" ht="27" customHeight="1" x14ac:dyDescent="0.3">
      <c r="A164" s="85">
        <v>156</v>
      </c>
      <c r="B164" s="86" t="s">
        <v>754</v>
      </c>
      <c r="C164" s="87" t="s">
        <v>512</v>
      </c>
      <c r="D164" s="88" t="s">
        <v>9</v>
      </c>
      <c r="E164" s="89">
        <v>2389000</v>
      </c>
      <c r="F164" s="90">
        <f t="shared" si="10"/>
        <v>955600</v>
      </c>
      <c r="G164" s="90">
        <f t="shared" si="11"/>
        <v>3344600</v>
      </c>
      <c r="H164" s="158">
        <f t="shared" si="12"/>
        <v>3583500</v>
      </c>
      <c r="I164" s="96">
        <f t="shared" si="13"/>
        <v>955600</v>
      </c>
      <c r="J164" s="96">
        <f t="shared" si="14"/>
        <v>4539100</v>
      </c>
      <c r="K164" s="105"/>
    </row>
    <row r="165" spans="1:11" ht="27" customHeight="1" x14ac:dyDescent="0.3">
      <c r="A165" s="85">
        <v>157</v>
      </c>
      <c r="B165" s="86" t="s">
        <v>505</v>
      </c>
      <c r="C165" s="87" t="s">
        <v>506</v>
      </c>
      <c r="D165" s="88" t="s">
        <v>9</v>
      </c>
      <c r="E165" s="89">
        <v>3087000</v>
      </c>
      <c r="F165" s="90">
        <f t="shared" si="10"/>
        <v>1234800</v>
      </c>
      <c r="G165" s="90">
        <f t="shared" si="11"/>
        <v>4321800</v>
      </c>
      <c r="H165" s="158">
        <f t="shared" si="12"/>
        <v>4630500</v>
      </c>
      <c r="I165" s="96">
        <f t="shared" si="13"/>
        <v>1234800</v>
      </c>
      <c r="J165" s="96">
        <f t="shared" si="14"/>
        <v>5865300</v>
      </c>
      <c r="K165" s="105"/>
    </row>
    <row r="166" spans="1:11" ht="27" customHeight="1" x14ac:dyDescent="0.3">
      <c r="A166" s="85">
        <v>158</v>
      </c>
      <c r="B166" s="86" t="s">
        <v>750</v>
      </c>
      <c r="C166" s="87" t="s">
        <v>506</v>
      </c>
      <c r="D166" s="88" t="s">
        <v>9</v>
      </c>
      <c r="E166" s="89">
        <v>2389000</v>
      </c>
      <c r="F166" s="90">
        <f t="shared" si="10"/>
        <v>955600</v>
      </c>
      <c r="G166" s="90">
        <f t="shared" si="11"/>
        <v>3344600</v>
      </c>
      <c r="H166" s="158">
        <f t="shared" si="12"/>
        <v>3583500</v>
      </c>
      <c r="I166" s="96">
        <f t="shared" si="13"/>
        <v>955600</v>
      </c>
      <c r="J166" s="96">
        <f t="shared" si="14"/>
        <v>4539100</v>
      </c>
      <c r="K166" s="105"/>
    </row>
    <row r="167" spans="1:11" ht="27" customHeight="1" x14ac:dyDescent="0.3">
      <c r="A167" s="85">
        <v>159</v>
      </c>
      <c r="B167" s="86" t="s">
        <v>750</v>
      </c>
      <c r="C167" s="87" t="s">
        <v>506</v>
      </c>
      <c r="D167" s="88" t="s">
        <v>9</v>
      </c>
      <c r="E167" s="89">
        <v>2389000</v>
      </c>
      <c r="F167" s="90">
        <f t="shared" si="10"/>
        <v>955600</v>
      </c>
      <c r="G167" s="90">
        <f t="shared" si="11"/>
        <v>3344600</v>
      </c>
      <c r="H167" s="158">
        <f t="shared" si="12"/>
        <v>3583500</v>
      </c>
      <c r="I167" s="96">
        <f t="shared" si="13"/>
        <v>955600</v>
      </c>
      <c r="J167" s="96">
        <f t="shared" si="14"/>
        <v>4539100</v>
      </c>
      <c r="K167" s="105"/>
    </row>
    <row r="168" spans="1:11" ht="27" customHeight="1" x14ac:dyDescent="0.3">
      <c r="A168" s="85">
        <v>160</v>
      </c>
      <c r="B168" s="86" t="s">
        <v>520</v>
      </c>
      <c r="C168" s="87" t="s">
        <v>521</v>
      </c>
      <c r="D168" s="88" t="s">
        <v>9</v>
      </c>
      <c r="E168" s="89">
        <v>3087000</v>
      </c>
      <c r="F168" s="90">
        <f t="shared" si="10"/>
        <v>1234800</v>
      </c>
      <c r="G168" s="90">
        <f t="shared" si="11"/>
        <v>4321800</v>
      </c>
      <c r="H168" s="158">
        <f t="shared" si="12"/>
        <v>4630500</v>
      </c>
      <c r="I168" s="96">
        <f t="shared" si="13"/>
        <v>1234800</v>
      </c>
      <c r="J168" s="96">
        <f t="shared" si="14"/>
        <v>5865300</v>
      </c>
      <c r="K168" s="105"/>
    </row>
    <row r="169" spans="1:11" ht="27" customHeight="1" x14ac:dyDescent="0.3">
      <c r="A169" s="85">
        <v>161</v>
      </c>
      <c r="B169" s="86" t="s">
        <v>760</v>
      </c>
      <c r="C169" s="87" t="s">
        <v>521</v>
      </c>
      <c r="D169" s="88" t="s">
        <v>9</v>
      </c>
      <c r="E169" s="89">
        <v>2389000</v>
      </c>
      <c r="F169" s="90">
        <f t="shared" si="10"/>
        <v>955600</v>
      </c>
      <c r="G169" s="90">
        <f t="shared" si="11"/>
        <v>3344600</v>
      </c>
      <c r="H169" s="158">
        <f t="shared" si="12"/>
        <v>3583500</v>
      </c>
      <c r="I169" s="96">
        <f t="shared" si="13"/>
        <v>955600</v>
      </c>
      <c r="J169" s="96">
        <f t="shared" si="14"/>
        <v>4539100</v>
      </c>
      <c r="K169" s="105"/>
    </row>
    <row r="170" spans="1:11" ht="27" customHeight="1" x14ac:dyDescent="0.3">
      <c r="A170" s="85">
        <v>162</v>
      </c>
      <c r="B170" s="86" t="s">
        <v>760</v>
      </c>
      <c r="C170" s="87" t="s">
        <v>521</v>
      </c>
      <c r="D170" s="88" t="s">
        <v>9</v>
      </c>
      <c r="E170" s="89">
        <v>2389000</v>
      </c>
      <c r="F170" s="90">
        <f t="shared" si="10"/>
        <v>955600</v>
      </c>
      <c r="G170" s="90">
        <f t="shared" si="11"/>
        <v>3344600</v>
      </c>
      <c r="H170" s="158">
        <f t="shared" si="12"/>
        <v>3583500</v>
      </c>
      <c r="I170" s="96">
        <f t="shared" si="13"/>
        <v>955600</v>
      </c>
      <c r="J170" s="96">
        <f t="shared" si="14"/>
        <v>4539100</v>
      </c>
      <c r="K170" s="105"/>
    </row>
    <row r="171" spans="1:11" ht="27" customHeight="1" x14ac:dyDescent="0.3">
      <c r="A171" s="85">
        <v>163</v>
      </c>
      <c r="B171" s="86" t="s">
        <v>514</v>
      </c>
      <c r="C171" s="87" t="s">
        <v>515</v>
      </c>
      <c r="D171" s="88" t="s">
        <v>9</v>
      </c>
      <c r="E171" s="89">
        <v>3087000</v>
      </c>
      <c r="F171" s="90">
        <f t="shared" si="10"/>
        <v>1234800</v>
      </c>
      <c r="G171" s="90">
        <f t="shared" si="11"/>
        <v>4321800</v>
      </c>
      <c r="H171" s="158">
        <f t="shared" si="12"/>
        <v>4630500</v>
      </c>
      <c r="I171" s="96">
        <f t="shared" si="13"/>
        <v>1234800</v>
      </c>
      <c r="J171" s="96">
        <f t="shared" si="14"/>
        <v>5865300</v>
      </c>
      <c r="K171" s="105"/>
    </row>
    <row r="172" spans="1:11" ht="27" customHeight="1" x14ac:dyDescent="0.3">
      <c r="A172" s="85">
        <v>164</v>
      </c>
      <c r="B172" s="86" t="s">
        <v>756</v>
      </c>
      <c r="C172" s="87" t="s">
        <v>515</v>
      </c>
      <c r="D172" s="88" t="s">
        <v>9</v>
      </c>
      <c r="E172" s="89">
        <v>2389000</v>
      </c>
      <c r="F172" s="90">
        <f t="shared" si="10"/>
        <v>955600</v>
      </c>
      <c r="G172" s="90">
        <f t="shared" si="11"/>
        <v>3344600</v>
      </c>
      <c r="H172" s="158">
        <f t="shared" si="12"/>
        <v>3583500</v>
      </c>
      <c r="I172" s="96">
        <f t="shared" si="13"/>
        <v>955600</v>
      </c>
      <c r="J172" s="96">
        <f t="shared" si="14"/>
        <v>4539100</v>
      </c>
      <c r="K172" s="105"/>
    </row>
    <row r="173" spans="1:11" ht="27" customHeight="1" x14ac:dyDescent="0.3">
      <c r="A173" s="85">
        <v>165</v>
      </c>
      <c r="B173" s="86" t="s">
        <v>756</v>
      </c>
      <c r="C173" s="87" t="s">
        <v>515</v>
      </c>
      <c r="D173" s="88" t="s">
        <v>9</v>
      </c>
      <c r="E173" s="89">
        <v>2389000</v>
      </c>
      <c r="F173" s="90">
        <f t="shared" si="10"/>
        <v>955600</v>
      </c>
      <c r="G173" s="90">
        <f t="shared" si="11"/>
        <v>3344600</v>
      </c>
      <c r="H173" s="158">
        <f t="shared" si="12"/>
        <v>3583500</v>
      </c>
      <c r="I173" s="96">
        <f t="shared" si="13"/>
        <v>955600</v>
      </c>
      <c r="J173" s="96">
        <f t="shared" si="14"/>
        <v>4539100</v>
      </c>
      <c r="K173" s="105"/>
    </row>
    <row r="174" spans="1:11" ht="27" customHeight="1" x14ac:dyDescent="0.3">
      <c r="A174" s="85">
        <v>166</v>
      </c>
      <c r="B174" s="86" t="s">
        <v>355</v>
      </c>
      <c r="C174" s="87" t="s">
        <v>356</v>
      </c>
      <c r="D174" s="88" t="s">
        <v>9</v>
      </c>
      <c r="E174" s="89">
        <v>3087000</v>
      </c>
      <c r="F174" s="90">
        <f t="shared" si="10"/>
        <v>1234800</v>
      </c>
      <c r="G174" s="90">
        <f t="shared" si="11"/>
        <v>4321800</v>
      </c>
      <c r="H174" s="158">
        <f t="shared" si="12"/>
        <v>4630500</v>
      </c>
      <c r="I174" s="96">
        <f t="shared" si="13"/>
        <v>1234800</v>
      </c>
      <c r="J174" s="96">
        <f t="shared" si="14"/>
        <v>5865300</v>
      </c>
      <c r="K174" s="105"/>
    </row>
    <row r="175" spans="1:11" ht="27" customHeight="1" x14ac:dyDescent="0.3">
      <c r="A175" s="85">
        <v>167</v>
      </c>
      <c r="B175" s="86" t="s">
        <v>744</v>
      </c>
      <c r="C175" s="87" t="s">
        <v>356</v>
      </c>
      <c r="D175" s="88" t="s">
        <v>9</v>
      </c>
      <c r="E175" s="89">
        <v>2389000</v>
      </c>
      <c r="F175" s="90">
        <f t="shared" si="10"/>
        <v>955600</v>
      </c>
      <c r="G175" s="90">
        <f t="shared" si="11"/>
        <v>3344600</v>
      </c>
      <c r="H175" s="158">
        <f t="shared" si="12"/>
        <v>3583500</v>
      </c>
      <c r="I175" s="96">
        <f t="shared" si="13"/>
        <v>955600</v>
      </c>
      <c r="J175" s="96">
        <f t="shared" si="14"/>
        <v>4539100</v>
      </c>
      <c r="K175" s="105"/>
    </row>
    <row r="176" spans="1:11" ht="27" customHeight="1" x14ac:dyDescent="0.3">
      <c r="A176" s="85">
        <v>168</v>
      </c>
      <c r="B176" s="86" t="s">
        <v>744</v>
      </c>
      <c r="C176" s="87" t="s">
        <v>356</v>
      </c>
      <c r="D176" s="88" t="s">
        <v>9</v>
      </c>
      <c r="E176" s="89">
        <v>2389000</v>
      </c>
      <c r="F176" s="90">
        <f t="shared" si="10"/>
        <v>955600</v>
      </c>
      <c r="G176" s="90">
        <f t="shared" si="11"/>
        <v>3344600</v>
      </c>
      <c r="H176" s="158">
        <f t="shared" si="12"/>
        <v>3583500</v>
      </c>
      <c r="I176" s="96">
        <f t="shared" si="13"/>
        <v>955600</v>
      </c>
      <c r="J176" s="96">
        <f t="shared" si="14"/>
        <v>4539100</v>
      </c>
      <c r="K176" s="105"/>
    </row>
    <row r="177" spans="1:11" ht="27" customHeight="1" x14ac:dyDescent="0.3">
      <c r="A177" s="85">
        <v>169</v>
      </c>
      <c r="B177" s="86" t="s">
        <v>508</v>
      </c>
      <c r="C177" s="87" t="s">
        <v>509</v>
      </c>
      <c r="D177" s="88" t="s">
        <v>9</v>
      </c>
      <c r="E177" s="89">
        <v>3087000</v>
      </c>
      <c r="F177" s="90">
        <f t="shared" si="10"/>
        <v>1234800</v>
      </c>
      <c r="G177" s="90">
        <f t="shared" si="11"/>
        <v>4321800</v>
      </c>
      <c r="H177" s="158">
        <f t="shared" si="12"/>
        <v>4630500</v>
      </c>
      <c r="I177" s="96">
        <f t="shared" si="13"/>
        <v>1234800</v>
      </c>
      <c r="J177" s="96">
        <f t="shared" si="14"/>
        <v>5865300</v>
      </c>
      <c r="K177" s="105"/>
    </row>
    <row r="178" spans="1:11" ht="27" customHeight="1" x14ac:dyDescent="0.3">
      <c r="A178" s="85">
        <v>170</v>
      </c>
      <c r="B178" s="86" t="s">
        <v>752</v>
      </c>
      <c r="C178" s="87" t="s">
        <v>509</v>
      </c>
      <c r="D178" s="88" t="s">
        <v>9</v>
      </c>
      <c r="E178" s="89">
        <v>2389000</v>
      </c>
      <c r="F178" s="90">
        <f t="shared" si="10"/>
        <v>955600</v>
      </c>
      <c r="G178" s="90">
        <f t="shared" si="11"/>
        <v>3344600</v>
      </c>
      <c r="H178" s="158">
        <f t="shared" si="12"/>
        <v>3583500</v>
      </c>
      <c r="I178" s="96">
        <f t="shared" si="13"/>
        <v>955600</v>
      </c>
      <c r="J178" s="96">
        <f t="shared" si="14"/>
        <v>4539100</v>
      </c>
      <c r="K178" s="105"/>
    </row>
    <row r="179" spans="1:11" ht="27" customHeight="1" x14ac:dyDescent="0.3">
      <c r="A179" s="85">
        <v>171</v>
      </c>
      <c r="B179" s="86" t="s">
        <v>752</v>
      </c>
      <c r="C179" s="87" t="s">
        <v>509</v>
      </c>
      <c r="D179" s="88" t="s">
        <v>9</v>
      </c>
      <c r="E179" s="89">
        <v>2389000</v>
      </c>
      <c r="F179" s="90">
        <f t="shared" si="10"/>
        <v>955600</v>
      </c>
      <c r="G179" s="90">
        <f t="shared" si="11"/>
        <v>3344600</v>
      </c>
      <c r="H179" s="158">
        <f t="shared" si="12"/>
        <v>3583500</v>
      </c>
      <c r="I179" s="96">
        <f t="shared" si="13"/>
        <v>955600</v>
      </c>
      <c r="J179" s="96">
        <f t="shared" si="14"/>
        <v>4539100</v>
      </c>
      <c r="K179" s="105"/>
    </row>
    <row r="180" spans="1:11" ht="27" customHeight="1" x14ac:dyDescent="0.3">
      <c r="A180" s="85">
        <v>172</v>
      </c>
      <c r="B180" s="86" t="s">
        <v>361</v>
      </c>
      <c r="C180" s="87" t="s">
        <v>362</v>
      </c>
      <c r="D180" s="88" t="s">
        <v>9</v>
      </c>
      <c r="E180" s="89">
        <v>3087000</v>
      </c>
      <c r="F180" s="90">
        <f t="shared" si="10"/>
        <v>1234800</v>
      </c>
      <c r="G180" s="90">
        <f t="shared" si="11"/>
        <v>4321800</v>
      </c>
      <c r="H180" s="158">
        <f t="shared" si="12"/>
        <v>4630500</v>
      </c>
      <c r="I180" s="96">
        <f t="shared" si="13"/>
        <v>1234800</v>
      </c>
      <c r="J180" s="96">
        <f t="shared" si="14"/>
        <v>5865300</v>
      </c>
      <c r="K180" s="105"/>
    </row>
    <row r="181" spans="1:11" ht="27" customHeight="1" x14ac:dyDescent="0.3">
      <c r="A181" s="85">
        <v>173</v>
      </c>
      <c r="B181" s="86" t="s">
        <v>748</v>
      </c>
      <c r="C181" s="87" t="s">
        <v>362</v>
      </c>
      <c r="D181" s="88" t="s">
        <v>9</v>
      </c>
      <c r="E181" s="89">
        <v>2389000</v>
      </c>
      <c r="F181" s="90">
        <f t="shared" si="10"/>
        <v>955600</v>
      </c>
      <c r="G181" s="90">
        <f t="shared" si="11"/>
        <v>3344600</v>
      </c>
      <c r="H181" s="158">
        <f t="shared" si="12"/>
        <v>3583500</v>
      </c>
      <c r="I181" s="96">
        <f t="shared" si="13"/>
        <v>955600</v>
      </c>
      <c r="J181" s="96">
        <f t="shared" si="14"/>
        <v>4539100</v>
      </c>
      <c r="K181" s="105"/>
    </row>
    <row r="182" spans="1:11" ht="27" customHeight="1" x14ac:dyDescent="0.3">
      <c r="A182" s="85">
        <v>174</v>
      </c>
      <c r="B182" s="86" t="s">
        <v>748</v>
      </c>
      <c r="C182" s="87" t="s">
        <v>362</v>
      </c>
      <c r="D182" s="88" t="s">
        <v>9</v>
      </c>
      <c r="E182" s="89">
        <v>2389000</v>
      </c>
      <c r="F182" s="90">
        <f t="shared" si="10"/>
        <v>955600</v>
      </c>
      <c r="G182" s="90">
        <f t="shared" si="11"/>
        <v>3344600</v>
      </c>
      <c r="H182" s="158">
        <f t="shared" si="12"/>
        <v>3583500</v>
      </c>
      <c r="I182" s="96">
        <f t="shared" si="13"/>
        <v>955600</v>
      </c>
      <c r="J182" s="96">
        <f t="shared" si="14"/>
        <v>4539100</v>
      </c>
      <c r="K182" s="105"/>
    </row>
    <row r="183" spans="1:11" ht="27" customHeight="1" x14ac:dyDescent="0.3">
      <c r="A183" s="85">
        <v>175</v>
      </c>
      <c r="B183" s="86" t="s">
        <v>358</v>
      </c>
      <c r="C183" s="87" t="s">
        <v>359</v>
      </c>
      <c r="D183" s="88" t="s">
        <v>9</v>
      </c>
      <c r="E183" s="89">
        <v>3087000</v>
      </c>
      <c r="F183" s="90">
        <f t="shared" si="10"/>
        <v>1234800</v>
      </c>
      <c r="G183" s="90">
        <f t="shared" si="11"/>
        <v>4321800</v>
      </c>
      <c r="H183" s="158">
        <f t="shared" si="12"/>
        <v>4630500</v>
      </c>
      <c r="I183" s="96">
        <f t="shared" si="13"/>
        <v>1234800</v>
      </c>
      <c r="J183" s="96">
        <f t="shared" si="14"/>
        <v>5865300</v>
      </c>
      <c r="K183" s="105"/>
    </row>
    <row r="184" spans="1:11" ht="27" customHeight="1" x14ac:dyDescent="0.3">
      <c r="A184" s="85">
        <v>176</v>
      </c>
      <c r="B184" s="86" t="s">
        <v>746</v>
      </c>
      <c r="C184" s="87" t="s">
        <v>359</v>
      </c>
      <c r="D184" s="88" t="s">
        <v>9</v>
      </c>
      <c r="E184" s="89">
        <v>2389000</v>
      </c>
      <c r="F184" s="90">
        <f t="shared" si="10"/>
        <v>955600</v>
      </c>
      <c r="G184" s="90">
        <f t="shared" si="11"/>
        <v>3344600</v>
      </c>
      <c r="H184" s="158">
        <f t="shared" si="12"/>
        <v>3583500</v>
      </c>
      <c r="I184" s="96">
        <f t="shared" si="13"/>
        <v>955600</v>
      </c>
      <c r="J184" s="96">
        <f t="shared" si="14"/>
        <v>4539100</v>
      </c>
      <c r="K184" s="105"/>
    </row>
    <row r="185" spans="1:11" ht="27" customHeight="1" x14ac:dyDescent="0.3">
      <c r="A185" s="85">
        <v>177</v>
      </c>
      <c r="B185" s="86" t="s">
        <v>746</v>
      </c>
      <c r="C185" s="87" t="s">
        <v>359</v>
      </c>
      <c r="D185" s="88" t="s">
        <v>9</v>
      </c>
      <c r="E185" s="89">
        <v>2389000</v>
      </c>
      <c r="F185" s="90">
        <f t="shared" si="10"/>
        <v>955600</v>
      </c>
      <c r="G185" s="90">
        <f t="shared" si="11"/>
        <v>3344600</v>
      </c>
      <c r="H185" s="158">
        <f t="shared" si="12"/>
        <v>3583500</v>
      </c>
      <c r="I185" s="96">
        <f t="shared" si="13"/>
        <v>955600</v>
      </c>
      <c r="J185" s="96">
        <f t="shared" si="14"/>
        <v>4539100</v>
      </c>
      <c r="K185" s="105"/>
    </row>
    <row r="186" spans="1:11" ht="27" customHeight="1" x14ac:dyDescent="0.3">
      <c r="A186" s="85">
        <v>178</v>
      </c>
      <c r="B186" s="86" t="s">
        <v>517</v>
      </c>
      <c r="C186" s="87" t="s">
        <v>518</v>
      </c>
      <c r="D186" s="88" t="s">
        <v>9</v>
      </c>
      <c r="E186" s="89">
        <v>3087000</v>
      </c>
      <c r="F186" s="90">
        <f t="shared" si="10"/>
        <v>1234800</v>
      </c>
      <c r="G186" s="90">
        <f t="shared" si="11"/>
        <v>4321800</v>
      </c>
      <c r="H186" s="158">
        <f t="shared" si="12"/>
        <v>4630500</v>
      </c>
      <c r="I186" s="96">
        <f t="shared" si="13"/>
        <v>1234800</v>
      </c>
      <c r="J186" s="96">
        <f t="shared" si="14"/>
        <v>5865300</v>
      </c>
      <c r="K186" s="105"/>
    </row>
    <row r="187" spans="1:11" ht="27" customHeight="1" x14ac:dyDescent="0.3">
      <c r="A187" s="85">
        <v>179</v>
      </c>
      <c r="B187" s="86" t="s">
        <v>758</v>
      </c>
      <c r="C187" s="87" t="s">
        <v>518</v>
      </c>
      <c r="D187" s="88" t="s">
        <v>9</v>
      </c>
      <c r="E187" s="89">
        <v>2389000</v>
      </c>
      <c r="F187" s="90">
        <f t="shared" si="10"/>
        <v>955600</v>
      </c>
      <c r="G187" s="90">
        <f t="shared" si="11"/>
        <v>3344600</v>
      </c>
      <c r="H187" s="158">
        <f t="shared" si="12"/>
        <v>3583500</v>
      </c>
      <c r="I187" s="96">
        <f t="shared" si="13"/>
        <v>955600</v>
      </c>
      <c r="J187" s="96">
        <f t="shared" si="14"/>
        <v>4539100</v>
      </c>
      <c r="K187" s="105"/>
    </row>
    <row r="188" spans="1:11" ht="27" customHeight="1" x14ac:dyDescent="0.3">
      <c r="A188" s="85">
        <v>180</v>
      </c>
      <c r="B188" s="86" t="s">
        <v>758</v>
      </c>
      <c r="C188" s="87" t="s">
        <v>518</v>
      </c>
      <c r="D188" s="88" t="s">
        <v>9</v>
      </c>
      <c r="E188" s="89">
        <v>2389000</v>
      </c>
      <c r="F188" s="90">
        <f t="shared" si="10"/>
        <v>955600</v>
      </c>
      <c r="G188" s="90">
        <f t="shared" si="11"/>
        <v>3344600</v>
      </c>
      <c r="H188" s="158">
        <f t="shared" si="12"/>
        <v>3583500</v>
      </c>
      <c r="I188" s="96">
        <f t="shared" si="13"/>
        <v>955600</v>
      </c>
      <c r="J188" s="96">
        <f t="shared" si="14"/>
        <v>4539100</v>
      </c>
      <c r="K188" s="105"/>
    </row>
    <row r="189" spans="1:11" ht="27" customHeight="1" x14ac:dyDescent="0.3">
      <c r="A189" s="85">
        <v>181</v>
      </c>
      <c r="B189" s="86" t="s">
        <v>707</v>
      </c>
      <c r="C189" s="87" t="s">
        <v>708</v>
      </c>
      <c r="D189" s="88" t="s">
        <v>9</v>
      </c>
      <c r="E189" s="89">
        <v>1340000</v>
      </c>
      <c r="F189" s="90">
        <f t="shared" si="10"/>
        <v>536000</v>
      </c>
      <c r="G189" s="90">
        <f t="shared" si="11"/>
        <v>1876000</v>
      </c>
      <c r="H189" s="158">
        <f t="shared" si="12"/>
        <v>2010000</v>
      </c>
      <c r="I189" s="96">
        <f t="shared" si="13"/>
        <v>536000</v>
      </c>
      <c r="J189" s="96">
        <f t="shared" si="14"/>
        <v>2546000</v>
      </c>
      <c r="K189" s="105"/>
    </row>
    <row r="190" spans="1:11" ht="27" customHeight="1" x14ac:dyDescent="0.3">
      <c r="A190" s="85">
        <v>182</v>
      </c>
      <c r="B190" s="86" t="s">
        <v>460</v>
      </c>
      <c r="C190" s="87" t="s">
        <v>461</v>
      </c>
      <c r="D190" s="88" t="s">
        <v>9</v>
      </c>
      <c r="E190" s="89">
        <v>3087000</v>
      </c>
      <c r="F190" s="90">
        <f t="shared" si="10"/>
        <v>1234800</v>
      </c>
      <c r="G190" s="90">
        <f t="shared" si="11"/>
        <v>4321800</v>
      </c>
      <c r="H190" s="158">
        <f t="shared" si="12"/>
        <v>4630500</v>
      </c>
      <c r="I190" s="96">
        <f t="shared" si="13"/>
        <v>1234800</v>
      </c>
      <c r="J190" s="96">
        <f t="shared" si="14"/>
        <v>5865300</v>
      </c>
      <c r="K190" s="105"/>
    </row>
    <row r="191" spans="1:11" ht="27" customHeight="1" x14ac:dyDescent="0.3">
      <c r="A191" s="85">
        <v>183</v>
      </c>
      <c r="B191" s="86" t="s">
        <v>808</v>
      </c>
      <c r="C191" s="87" t="s">
        <v>461</v>
      </c>
      <c r="D191" s="88" t="s">
        <v>9</v>
      </c>
      <c r="E191" s="89">
        <v>2389000</v>
      </c>
      <c r="F191" s="90">
        <f t="shared" si="10"/>
        <v>955600</v>
      </c>
      <c r="G191" s="90">
        <f t="shared" si="11"/>
        <v>3344600</v>
      </c>
      <c r="H191" s="158">
        <f t="shared" si="12"/>
        <v>3583500</v>
      </c>
      <c r="I191" s="96">
        <f t="shared" si="13"/>
        <v>955600</v>
      </c>
      <c r="J191" s="96">
        <f t="shared" si="14"/>
        <v>4539100</v>
      </c>
      <c r="K191" s="105"/>
    </row>
    <row r="192" spans="1:11" ht="27" customHeight="1" x14ac:dyDescent="0.3">
      <c r="A192" s="85">
        <v>184</v>
      </c>
      <c r="B192" s="86" t="s">
        <v>526</v>
      </c>
      <c r="C192" s="87" t="s">
        <v>527</v>
      </c>
      <c r="D192" s="88" t="s">
        <v>9</v>
      </c>
      <c r="E192" s="89">
        <v>2660000</v>
      </c>
      <c r="F192" s="90">
        <f t="shared" si="10"/>
        <v>1064000</v>
      </c>
      <c r="G192" s="90">
        <f t="shared" si="11"/>
        <v>3724000</v>
      </c>
      <c r="H192" s="158">
        <f t="shared" si="12"/>
        <v>3990000</v>
      </c>
      <c r="I192" s="96">
        <f t="shared" si="13"/>
        <v>1064000</v>
      </c>
      <c r="J192" s="96">
        <f t="shared" si="14"/>
        <v>5054000</v>
      </c>
      <c r="K192" s="105"/>
    </row>
    <row r="193" spans="1:11" ht="27" customHeight="1" x14ac:dyDescent="0.3">
      <c r="A193" s="85">
        <v>185</v>
      </c>
      <c r="B193" s="86" t="s">
        <v>826</v>
      </c>
      <c r="C193" s="87" t="s">
        <v>527</v>
      </c>
      <c r="D193" s="88" t="s">
        <v>9</v>
      </c>
      <c r="E193" s="89">
        <v>2042000</v>
      </c>
      <c r="F193" s="90">
        <f t="shared" si="10"/>
        <v>816800</v>
      </c>
      <c r="G193" s="90">
        <f t="shared" si="11"/>
        <v>2858800</v>
      </c>
      <c r="H193" s="158">
        <f t="shared" si="12"/>
        <v>3063000</v>
      </c>
      <c r="I193" s="96">
        <f t="shared" si="13"/>
        <v>816800</v>
      </c>
      <c r="J193" s="96">
        <f t="shared" si="14"/>
        <v>3879800</v>
      </c>
      <c r="K193" s="105"/>
    </row>
    <row r="194" spans="1:11" ht="27" customHeight="1" x14ac:dyDescent="0.3">
      <c r="A194" s="85">
        <v>186</v>
      </c>
      <c r="B194" s="86" t="s">
        <v>529</v>
      </c>
      <c r="C194" s="87" t="s">
        <v>530</v>
      </c>
      <c r="D194" s="88" t="s">
        <v>9</v>
      </c>
      <c r="E194" s="89">
        <v>4830000</v>
      </c>
      <c r="F194" s="90">
        <f t="shared" si="10"/>
        <v>1932000</v>
      </c>
      <c r="G194" s="90">
        <f t="shared" si="11"/>
        <v>6762000</v>
      </c>
      <c r="H194" s="158">
        <f t="shared" si="12"/>
        <v>7245000</v>
      </c>
      <c r="I194" s="96">
        <f t="shared" si="13"/>
        <v>1932000</v>
      </c>
      <c r="J194" s="96">
        <f t="shared" si="14"/>
        <v>9177000</v>
      </c>
      <c r="K194" s="105"/>
    </row>
    <row r="195" spans="1:11" ht="27" customHeight="1" x14ac:dyDescent="0.3">
      <c r="A195" s="85">
        <v>187</v>
      </c>
      <c r="B195" s="86" t="s">
        <v>828</v>
      </c>
      <c r="C195" s="87" t="s">
        <v>530</v>
      </c>
      <c r="D195" s="88" t="s">
        <v>9</v>
      </c>
      <c r="E195" s="89">
        <v>3930000</v>
      </c>
      <c r="F195" s="90">
        <f t="shared" si="10"/>
        <v>1572000</v>
      </c>
      <c r="G195" s="90">
        <f t="shared" si="11"/>
        <v>5502000</v>
      </c>
      <c r="H195" s="158">
        <f t="shared" si="12"/>
        <v>5895000</v>
      </c>
      <c r="I195" s="96">
        <f t="shared" si="13"/>
        <v>1572000</v>
      </c>
      <c r="J195" s="96">
        <f t="shared" si="14"/>
        <v>7467000</v>
      </c>
      <c r="K195" s="105"/>
    </row>
    <row r="196" spans="1:11" ht="27" customHeight="1" x14ac:dyDescent="0.3">
      <c r="A196" s="85">
        <v>188</v>
      </c>
      <c r="B196" s="86" t="s">
        <v>463</v>
      </c>
      <c r="C196" s="87" t="s">
        <v>464</v>
      </c>
      <c r="D196" s="88" t="s">
        <v>9</v>
      </c>
      <c r="E196" s="89">
        <v>3087000</v>
      </c>
      <c r="F196" s="90">
        <f t="shared" si="10"/>
        <v>1234800</v>
      </c>
      <c r="G196" s="90">
        <f t="shared" si="11"/>
        <v>4321800</v>
      </c>
      <c r="H196" s="158">
        <f t="shared" si="12"/>
        <v>4630500</v>
      </c>
      <c r="I196" s="96">
        <f t="shared" si="13"/>
        <v>1234800</v>
      </c>
      <c r="J196" s="96">
        <f t="shared" si="14"/>
        <v>5865300</v>
      </c>
      <c r="K196" s="105"/>
    </row>
    <row r="197" spans="1:11" ht="27" customHeight="1" x14ac:dyDescent="0.3">
      <c r="A197" s="85">
        <v>189</v>
      </c>
      <c r="B197" s="86" t="s">
        <v>810</v>
      </c>
      <c r="C197" s="87" t="s">
        <v>464</v>
      </c>
      <c r="D197" s="88" t="s">
        <v>9</v>
      </c>
      <c r="E197" s="89">
        <v>2389000</v>
      </c>
      <c r="F197" s="90">
        <f t="shared" si="10"/>
        <v>955600</v>
      </c>
      <c r="G197" s="90">
        <f t="shared" si="11"/>
        <v>3344600</v>
      </c>
      <c r="H197" s="158">
        <f t="shared" si="12"/>
        <v>3583500</v>
      </c>
      <c r="I197" s="96">
        <f t="shared" si="13"/>
        <v>955600</v>
      </c>
      <c r="J197" s="96">
        <f t="shared" si="14"/>
        <v>4539100</v>
      </c>
      <c r="K197" s="105"/>
    </row>
    <row r="198" spans="1:11" ht="27" customHeight="1" x14ac:dyDescent="0.3">
      <c r="A198" s="85">
        <v>190</v>
      </c>
      <c r="B198" s="86" t="s">
        <v>692</v>
      </c>
      <c r="C198" s="87" t="s">
        <v>693</v>
      </c>
      <c r="D198" s="88" t="s">
        <v>9</v>
      </c>
      <c r="E198" s="89">
        <v>4447000</v>
      </c>
      <c r="F198" s="90">
        <f t="shared" si="10"/>
        <v>1778800</v>
      </c>
      <c r="G198" s="90">
        <f t="shared" si="11"/>
        <v>6225800</v>
      </c>
      <c r="H198" s="158">
        <f t="shared" si="12"/>
        <v>6670500</v>
      </c>
      <c r="I198" s="96">
        <f t="shared" si="13"/>
        <v>1778800</v>
      </c>
      <c r="J198" s="96">
        <f t="shared" si="14"/>
        <v>8449300</v>
      </c>
      <c r="K198" s="105"/>
    </row>
    <row r="199" spans="1:11" ht="27" customHeight="1" x14ac:dyDescent="0.3">
      <c r="A199" s="85">
        <v>191</v>
      </c>
      <c r="B199" s="86" t="s">
        <v>874</v>
      </c>
      <c r="C199" s="87" t="s">
        <v>693</v>
      </c>
      <c r="D199" s="88" t="s">
        <v>9</v>
      </c>
      <c r="E199" s="89">
        <v>2992000</v>
      </c>
      <c r="F199" s="90">
        <f t="shared" si="10"/>
        <v>1196800</v>
      </c>
      <c r="G199" s="90">
        <f t="shared" si="11"/>
        <v>4188800</v>
      </c>
      <c r="H199" s="158">
        <f t="shared" si="12"/>
        <v>4488000</v>
      </c>
      <c r="I199" s="96">
        <f t="shared" si="13"/>
        <v>1196800</v>
      </c>
      <c r="J199" s="96">
        <f t="shared" si="14"/>
        <v>5684800</v>
      </c>
      <c r="K199" s="105"/>
    </row>
    <row r="200" spans="1:11" ht="27" customHeight="1" x14ac:dyDescent="0.3">
      <c r="A200" s="85">
        <v>192</v>
      </c>
      <c r="B200" s="86" t="s">
        <v>523</v>
      </c>
      <c r="C200" s="87" t="s">
        <v>524</v>
      </c>
      <c r="D200" s="88" t="s">
        <v>9</v>
      </c>
      <c r="E200" s="89">
        <v>1777000</v>
      </c>
      <c r="F200" s="90">
        <f t="shared" si="10"/>
        <v>710800</v>
      </c>
      <c r="G200" s="90">
        <f t="shared" si="11"/>
        <v>2487800</v>
      </c>
      <c r="H200" s="158">
        <f t="shared" si="12"/>
        <v>2665500</v>
      </c>
      <c r="I200" s="96">
        <f t="shared" si="13"/>
        <v>710800</v>
      </c>
      <c r="J200" s="96">
        <f t="shared" si="14"/>
        <v>3376300</v>
      </c>
      <c r="K200" s="105"/>
    </row>
    <row r="201" spans="1:11" ht="27" customHeight="1" x14ac:dyDescent="0.3">
      <c r="A201" s="85">
        <v>193</v>
      </c>
      <c r="B201" s="86" t="s">
        <v>487</v>
      </c>
      <c r="C201" s="87" t="s">
        <v>488</v>
      </c>
      <c r="D201" s="88" t="s">
        <v>9</v>
      </c>
      <c r="E201" s="89">
        <v>4830000</v>
      </c>
      <c r="F201" s="90">
        <f t="shared" si="10"/>
        <v>1932000</v>
      </c>
      <c r="G201" s="90">
        <f t="shared" si="11"/>
        <v>6762000</v>
      </c>
      <c r="H201" s="158">
        <f t="shared" si="12"/>
        <v>7245000</v>
      </c>
      <c r="I201" s="96">
        <f t="shared" si="13"/>
        <v>1932000</v>
      </c>
      <c r="J201" s="96">
        <f t="shared" si="14"/>
        <v>9177000</v>
      </c>
      <c r="K201" s="105"/>
    </row>
    <row r="202" spans="1:11" ht="27" customHeight="1" x14ac:dyDescent="0.3">
      <c r="A202" s="85">
        <v>194</v>
      </c>
      <c r="B202" s="86" t="s">
        <v>905</v>
      </c>
      <c r="C202" s="87" t="s">
        <v>488</v>
      </c>
      <c r="D202" s="88" t="s">
        <v>9</v>
      </c>
      <c r="E202" s="89">
        <v>3930000</v>
      </c>
      <c r="F202" s="90">
        <f t="shared" ref="F202:F265" si="15">E202*0.4</f>
        <v>1572000</v>
      </c>
      <c r="G202" s="90">
        <f t="shared" ref="G202:G265" si="16">E202+F202</f>
        <v>5502000</v>
      </c>
      <c r="H202" s="158">
        <f t="shared" ref="H202:H247" si="17">E202*1.5</f>
        <v>5895000</v>
      </c>
      <c r="I202" s="96">
        <f t="shared" ref="I202:I265" si="18">E202*0.4</f>
        <v>1572000</v>
      </c>
      <c r="J202" s="96">
        <f t="shared" ref="J202:J265" si="19">H202+I202</f>
        <v>7467000</v>
      </c>
      <c r="K202" s="105"/>
    </row>
    <row r="203" spans="1:11" ht="27" customHeight="1" x14ac:dyDescent="0.3">
      <c r="A203" s="85">
        <v>195</v>
      </c>
      <c r="B203" s="93" t="s">
        <v>1843</v>
      </c>
      <c r="C203" s="93" t="s">
        <v>1844</v>
      </c>
      <c r="D203" s="129" t="s">
        <v>9</v>
      </c>
      <c r="E203" s="90">
        <v>2389000</v>
      </c>
      <c r="F203" s="90">
        <f t="shared" si="15"/>
        <v>955600</v>
      </c>
      <c r="G203" s="90">
        <f t="shared" si="16"/>
        <v>3344600</v>
      </c>
      <c r="H203" s="158">
        <f t="shared" si="17"/>
        <v>3583500</v>
      </c>
      <c r="I203" s="96">
        <f t="shared" si="18"/>
        <v>955600</v>
      </c>
      <c r="J203" s="96">
        <f t="shared" si="19"/>
        <v>4539100</v>
      </c>
      <c r="K203" s="105"/>
    </row>
    <row r="204" spans="1:11" ht="27" customHeight="1" x14ac:dyDescent="0.3">
      <c r="A204" s="85">
        <v>196</v>
      </c>
      <c r="B204" s="86" t="s">
        <v>1849</v>
      </c>
      <c r="C204" s="86" t="s">
        <v>1850</v>
      </c>
      <c r="D204" s="88" t="s">
        <v>9</v>
      </c>
      <c r="E204" s="90">
        <v>2389000</v>
      </c>
      <c r="F204" s="90">
        <f t="shared" si="15"/>
        <v>955600</v>
      </c>
      <c r="G204" s="90">
        <f t="shared" si="16"/>
        <v>3344600</v>
      </c>
      <c r="H204" s="158">
        <f t="shared" si="17"/>
        <v>3583500</v>
      </c>
      <c r="I204" s="96">
        <f t="shared" si="18"/>
        <v>955600</v>
      </c>
      <c r="J204" s="96">
        <f t="shared" si="19"/>
        <v>4539100</v>
      </c>
      <c r="K204" s="105"/>
    </row>
    <row r="205" spans="1:11" ht="27" customHeight="1" x14ac:dyDescent="0.3">
      <c r="A205" s="85">
        <v>197</v>
      </c>
      <c r="B205" s="86" t="s">
        <v>1853</v>
      </c>
      <c r="C205" s="86" t="s">
        <v>1854</v>
      </c>
      <c r="D205" s="88" t="s">
        <v>9</v>
      </c>
      <c r="E205" s="90">
        <v>3087000</v>
      </c>
      <c r="F205" s="90">
        <f t="shared" si="15"/>
        <v>1234800</v>
      </c>
      <c r="G205" s="90">
        <f t="shared" si="16"/>
        <v>4321800</v>
      </c>
      <c r="H205" s="158">
        <f t="shared" si="17"/>
        <v>4630500</v>
      </c>
      <c r="I205" s="96">
        <f t="shared" si="18"/>
        <v>1234800</v>
      </c>
      <c r="J205" s="96">
        <f t="shared" si="19"/>
        <v>5865300</v>
      </c>
      <c r="K205" s="105"/>
    </row>
    <row r="206" spans="1:11" ht="27" customHeight="1" x14ac:dyDescent="0.3">
      <c r="A206" s="85">
        <v>198</v>
      </c>
      <c r="B206" s="91" t="s">
        <v>1857</v>
      </c>
      <c r="C206" s="91" t="s">
        <v>1858</v>
      </c>
      <c r="D206" s="127" t="s">
        <v>9</v>
      </c>
      <c r="E206" s="90">
        <v>3446000</v>
      </c>
      <c r="F206" s="90">
        <f t="shared" si="15"/>
        <v>1378400</v>
      </c>
      <c r="G206" s="90">
        <f t="shared" si="16"/>
        <v>4824400</v>
      </c>
      <c r="H206" s="158">
        <f t="shared" si="17"/>
        <v>5169000</v>
      </c>
      <c r="I206" s="96">
        <f t="shared" si="18"/>
        <v>1378400</v>
      </c>
      <c r="J206" s="96">
        <f t="shared" si="19"/>
        <v>6547400</v>
      </c>
      <c r="K206" s="105"/>
    </row>
    <row r="207" spans="1:11" ht="27" customHeight="1" x14ac:dyDescent="0.3">
      <c r="A207" s="85">
        <v>199</v>
      </c>
      <c r="B207" s="91" t="s">
        <v>1859</v>
      </c>
      <c r="C207" s="91" t="s">
        <v>1860</v>
      </c>
      <c r="D207" s="127" t="s">
        <v>9</v>
      </c>
      <c r="E207" s="90">
        <v>4310000</v>
      </c>
      <c r="F207" s="90">
        <f t="shared" si="15"/>
        <v>1724000</v>
      </c>
      <c r="G207" s="90">
        <f t="shared" si="16"/>
        <v>6034000</v>
      </c>
      <c r="H207" s="158">
        <f t="shared" si="17"/>
        <v>6465000</v>
      </c>
      <c r="I207" s="96">
        <f t="shared" si="18"/>
        <v>1724000</v>
      </c>
      <c r="J207" s="96">
        <f t="shared" si="19"/>
        <v>8189000</v>
      </c>
      <c r="K207" s="105"/>
    </row>
    <row r="208" spans="1:11" ht="27" customHeight="1" x14ac:dyDescent="0.3">
      <c r="A208" s="85">
        <v>200</v>
      </c>
      <c r="B208" s="91" t="s">
        <v>1861</v>
      </c>
      <c r="C208" s="91" t="s">
        <v>1862</v>
      </c>
      <c r="D208" s="127" t="s">
        <v>9</v>
      </c>
      <c r="E208" s="90">
        <v>2839000</v>
      </c>
      <c r="F208" s="90">
        <f t="shared" si="15"/>
        <v>1135600</v>
      </c>
      <c r="G208" s="90">
        <f t="shared" si="16"/>
        <v>3974600</v>
      </c>
      <c r="H208" s="158">
        <f t="shared" si="17"/>
        <v>4258500</v>
      </c>
      <c r="I208" s="96">
        <f t="shared" si="18"/>
        <v>1135600</v>
      </c>
      <c r="J208" s="96">
        <f t="shared" si="19"/>
        <v>5394100</v>
      </c>
      <c r="K208" s="105"/>
    </row>
    <row r="209" spans="1:11" ht="27" customHeight="1" x14ac:dyDescent="0.3">
      <c r="A209" s="85">
        <v>201</v>
      </c>
      <c r="B209" s="91" t="s">
        <v>1863</v>
      </c>
      <c r="C209" s="91" t="s">
        <v>1864</v>
      </c>
      <c r="D209" s="127" t="s">
        <v>9</v>
      </c>
      <c r="E209" s="90">
        <v>4310000</v>
      </c>
      <c r="F209" s="90">
        <f t="shared" si="15"/>
        <v>1724000</v>
      </c>
      <c r="G209" s="90">
        <f t="shared" si="16"/>
        <v>6034000</v>
      </c>
      <c r="H209" s="158">
        <f t="shared" si="17"/>
        <v>6465000</v>
      </c>
      <c r="I209" s="96">
        <f t="shared" si="18"/>
        <v>1724000</v>
      </c>
      <c r="J209" s="96">
        <f t="shared" si="19"/>
        <v>8189000</v>
      </c>
      <c r="K209" s="105"/>
    </row>
    <row r="210" spans="1:11" ht="27" customHeight="1" x14ac:dyDescent="0.3">
      <c r="A210" s="85">
        <v>202</v>
      </c>
      <c r="B210" s="128" t="s">
        <v>1865</v>
      </c>
      <c r="C210" s="128" t="s">
        <v>1866</v>
      </c>
      <c r="D210" s="127" t="s">
        <v>9</v>
      </c>
      <c r="E210" s="90">
        <v>3087000</v>
      </c>
      <c r="F210" s="90">
        <f t="shared" si="15"/>
        <v>1234800</v>
      </c>
      <c r="G210" s="90">
        <f t="shared" si="16"/>
        <v>4321800</v>
      </c>
      <c r="H210" s="158">
        <f t="shared" si="17"/>
        <v>4630500</v>
      </c>
      <c r="I210" s="96">
        <f t="shared" si="18"/>
        <v>1234800</v>
      </c>
      <c r="J210" s="96">
        <f t="shared" si="19"/>
        <v>5865300</v>
      </c>
      <c r="K210" s="105"/>
    </row>
    <row r="211" spans="1:11" ht="27" customHeight="1" x14ac:dyDescent="0.3">
      <c r="A211" s="85">
        <v>203</v>
      </c>
      <c r="B211" s="86"/>
      <c r="C211" s="87" t="s">
        <v>1743</v>
      </c>
      <c r="D211" s="88" t="s">
        <v>9</v>
      </c>
      <c r="E211" s="90"/>
      <c r="F211" s="90">
        <f t="shared" si="15"/>
        <v>0</v>
      </c>
      <c r="G211" s="90">
        <f t="shared" si="16"/>
        <v>0</v>
      </c>
      <c r="H211" s="158">
        <v>3000000</v>
      </c>
      <c r="I211" s="96">
        <f>H211*27%</f>
        <v>810000</v>
      </c>
      <c r="J211" s="96">
        <f t="shared" si="19"/>
        <v>3810000</v>
      </c>
      <c r="K211" s="105"/>
    </row>
    <row r="212" spans="1:11" ht="27" customHeight="1" x14ac:dyDescent="0.3">
      <c r="A212" s="85">
        <v>204</v>
      </c>
      <c r="B212" s="86"/>
      <c r="C212" s="87" t="s">
        <v>1467</v>
      </c>
      <c r="D212" s="88" t="s">
        <v>9</v>
      </c>
      <c r="E212" s="90"/>
      <c r="F212" s="90">
        <f t="shared" si="15"/>
        <v>0</v>
      </c>
      <c r="G212" s="90">
        <f t="shared" si="16"/>
        <v>0</v>
      </c>
      <c r="H212" s="158">
        <v>1000000</v>
      </c>
      <c r="I212" s="96">
        <f>H212*27%</f>
        <v>270000</v>
      </c>
      <c r="J212" s="96">
        <f t="shared" si="19"/>
        <v>1270000</v>
      </c>
      <c r="K212" s="105"/>
    </row>
    <row r="213" spans="1:11" ht="27" customHeight="1" x14ac:dyDescent="0.3">
      <c r="A213" s="85">
        <v>205</v>
      </c>
      <c r="B213" s="86"/>
      <c r="C213" s="87" t="s">
        <v>1468</v>
      </c>
      <c r="D213" s="88" t="s">
        <v>9</v>
      </c>
      <c r="E213" s="90"/>
      <c r="F213" s="90">
        <f t="shared" si="15"/>
        <v>0</v>
      </c>
      <c r="G213" s="90">
        <f t="shared" si="16"/>
        <v>0</v>
      </c>
      <c r="H213" s="158">
        <v>5000000</v>
      </c>
      <c r="I213" s="96">
        <f t="shared" ref="I213:I219" si="20">H213*27%</f>
        <v>1350000</v>
      </c>
      <c r="J213" s="96">
        <f t="shared" si="19"/>
        <v>6350000</v>
      </c>
      <c r="K213" s="105"/>
    </row>
    <row r="214" spans="1:11" ht="27" customHeight="1" x14ac:dyDescent="0.3">
      <c r="A214" s="85">
        <v>206</v>
      </c>
      <c r="B214" s="86"/>
      <c r="C214" s="87" t="s">
        <v>1744</v>
      </c>
      <c r="D214" s="88" t="s">
        <v>9</v>
      </c>
      <c r="E214" s="90"/>
      <c r="F214" s="90">
        <f t="shared" si="15"/>
        <v>0</v>
      </c>
      <c r="G214" s="90">
        <f t="shared" si="16"/>
        <v>0</v>
      </c>
      <c r="H214" s="158">
        <v>7000000</v>
      </c>
      <c r="I214" s="96">
        <f t="shared" si="20"/>
        <v>1890000.0000000002</v>
      </c>
      <c r="J214" s="96">
        <f t="shared" si="19"/>
        <v>8890000</v>
      </c>
      <c r="K214" s="105"/>
    </row>
    <row r="215" spans="1:11" ht="27" customHeight="1" x14ac:dyDescent="0.3">
      <c r="A215" s="85">
        <v>207</v>
      </c>
      <c r="B215" s="86"/>
      <c r="C215" s="87" t="s">
        <v>1469</v>
      </c>
      <c r="D215" s="88" t="s">
        <v>9</v>
      </c>
      <c r="E215" s="90"/>
      <c r="F215" s="90">
        <f t="shared" si="15"/>
        <v>0</v>
      </c>
      <c r="G215" s="90">
        <f t="shared" si="16"/>
        <v>0</v>
      </c>
      <c r="H215" s="158">
        <v>7000000</v>
      </c>
      <c r="I215" s="96">
        <f t="shared" si="20"/>
        <v>1890000.0000000002</v>
      </c>
      <c r="J215" s="96">
        <f t="shared" si="19"/>
        <v>8890000</v>
      </c>
      <c r="K215" s="105"/>
    </row>
    <row r="216" spans="1:11" ht="27" customHeight="1" x14ac:dyDescent="0.3">
      <c r="A216" s="85">
        <v>208</v>
      </c>
      <c r="B216" s="86"/>
      <c r="C216" s="87" t="s">
        <v>1470</v>
      </c>
      <c r="D216" s="88" t="s">
        <v>9</v>
      </c>
      <c r="E216" s="90"/>
      <c r="F216" s="90">
        <f t="shared" si="15"/>
        <v>0</v>
      </c>
      <c r="G216" s="90">
        <f t="shared" si="16"/>
        <v>0</v>
      </c>
      <c r="H216" s="158">
        <v>5000000</v>
      </c>
      <c r="I216" s="96">
        <f t="shared" si="20"/>
        <v>1350000</v>
      </c>
      <c r="J216" s="96">
        <f t="shared" si="19"/>
        <v>6350000</v>
      </c>
      <c r="K216" s="105"/>
    </row>
    <row r="217" spans="1:11" ht="27" customHeight="1" x14ac:dyDescent="0.3">
      <c r="A217" s="85">
        <v>209</v>
      </c>
      <c r="B217" s="86"/>
      <c r="C217" s="87" t="s">
        <v>1471</v>
      </c>
      <c r="D217" s="88" t="s">
        <v>9</v>
      </c>
      <c r="E217" s="90"/>
      <c r="F217" s="90">
        <f t="shared" si="15"/>
        <v>0</v>
      </c>
      <c r="G217" s="90">
        <f t="shared" si="16"/>
        <v>0</v>
      </c>
      <c r="H217" s="158">
        <v>4000000</v>
      </c>
      <c r="I217" s="96">
        <f t="shared" si="20"/>
        <v>1080000</v>
      </c>
      <c r="J217" s="96">
        <f t="shared" si="19"/>
        <v>5080000</v>
      </c>
      <c r="K217" s="105"/>
    </row>
    <row r="218" spans="1:11" ht="27" customHeight="1" x14ac:dyDescent="0.3">
      <c r="A218" s="85">
        <v>210</v>
      </c>
      <c r="B218" s="86"/>
      <c r="C218" s="87" t="s">
        <v>1472</v>
      </c>
      <c r="D218" s="88" t="s">
        <v>9</v>
      </c>
      <c r="E218" s="90"/>
      <c r="F218" s="90">
        <f t="shared" si="15"/>
        <v>0</v>
      </c>
      <c r="G218" s="90">
        <f t="shared" si="16"/>
        <v>0</v>
      </c>
      <c r="H218" s="158">
        <v>1000000</v>
      </c>
      <c r="I218" s="96">
        <f t="shared" si="20"/>
        <v>270000</v>
      </c>
      <c r="J218" s="96">
        <f t="shared" si="19"/>
        <v>1270000</v>
      </c>
      <c r="K218" s="105"/>
    </row>
    <row r="219" spans="1:11" ht="27" customHeight="1" x14ac:dyDescent="0.3">
      <c r="A219" s="85">
        <v>211</v>
      </c>
      <c r="B219" s="86"/>
      <c r="C219" s="87" t="s">
        <v>1551</v>
      </c>
      <c r="D219" s="88" t="s">
        <v>9</v>
      </c>
      <c r="E219" s="90"/>
      <c r="F219" s="90">
        <f t="shared" si="15"/>
        <v>0</v>
      </c>
      <c r="G219" s="90">
        <f t="shared" si="16"/>
        <v>0</v>
      </c>
      <c r="H219" s="158">
        <v>2000000</v>
      </c>
      <c r="I219" s="96">
        <f t="shared" si="20"/>
        <v>540000</v>
      </c>
      <c r="J219" s="96">
        <f t="shared" si="19"/>
        <v>2540000</v>
      </c>
      <c r="K219" s="105"/>
    </row>
    <row r="220" spans="1:11" ht="27" customHeight="1" x14ac:dyDescent="0.3">
      <c r="A220" s="81" t="s">
        <v>1802</v>
      </c>
      <c r="B220" s="82"/>
      <c r="C220" s="81" t="s">
        <v>916</v>
      </c>
      <c r="D220" s="81"/>
      <c r="E220" s="82"/>
      <c r="F220" s="90">
        <f t="shared" si="15"/>
        <v>0</v>
      </c>
      <c r="G220" s="90">
        <f t="shared" si="16"/>
        <v>0</v>
      </c>
      <c r="H220" s="158">
        <f t="shared" si="17"/>
        <v>0</v>
      </c>
      <c r="I220" s="96">
        <f t="shared" si="18"/>
        <v>0</v>
      </c>
      <c r="J220" s="96">
        <f t="shared" si="19"/>
        <v>0</v>
      </c>
      <c r="K220" s="84"/>
    </row>
    <row r="221" spans="1:11" ht="27" customHeight="1" x14ac:dyDescent="0.3">
      <c r="A221" s="85">
        <v>1</v>
      </c>
      <c r="B221" s="86" t="s">
        <v>918</v>
      </c>
      <c r="C221" s="87" t="s">
        <v>919</v>
      </c>
      <c r="D221" s="88" t="s">
        <v>9</v>
      </c>
      <c r="E221" s="89">
        <v>120000</v>
      </c>
      <c r="F221" s="90">
        <f t="shared" si="15"/>
        <v>48000</v>
      </c>
      <c r="G221" s="90">
        <f t="shared" si="16"/>
        <v>168000</v>
      </c>
      <c r="H221" s="158">
        <f t="shared" si="17"/>
        <v>180000</v>
      </c>
      <c r="I221" s="96">
        <f t="shared" si="18"/>
        <v>48000</v>
      </c>
      <c r="J221" s="96">
        <f t="shared" si="19"/>
        <v>228000</v>
      </c>
      <c r="K221" s="91"/>
    </row>
    <row r="222" spans="1:11" ht="45" customHeight="1" x14ac:dyDescent="0.3">
      <c r="A222" s="85">
        <v>2</v>
      </c>
      <c r="B222" s="86" t="s">
        <v>1056</v>
      </c>
      <c r="C222" s="87" t="s">
        <v>1057</v>
      </c>
      <c r="D222" s="88" t="s">
        <v>9</v>
      </c>
      <c r="E222" s="89">
        <v>184000</v>
      </c>
      <c r="F222" s="90">
        <f t="shared" si="15"/>
        <v>73600</v>
      </c>
      <c r="G222" s="90">
        <f t="shared" si="16"/>
        <v>257600</v>
      </c>
      <c r="H222" s="158">
        <f t="shared" si="17"/>
        <v>276000</v>
      </c>
      <c r="I222" s="96">
        <f t="shared" si="18"/>
        <v>73600</v>
      </c>
      <c r="J222" s="96">
        <f t="shared" si="19"/>
        <v>349600</v>
      </c>
      <c r="K222" s="91"/>
    </row>
    <row r="223" spans="1:11" ht="27" customHeight="1" x14ac:dyDescent="0.3">
      <c r="A223" s="85">
        <v>3</v>
      </c>
      <c r="B223" s="86" t="s">
        <v>939</v>
      </c>
      <c r="C223" s="87" t="s">
        <v>940</v>
      </c>
      <c r="D223" s="88" t="s">
        <v>9</v>
      </c>
      <c r="E223" s="89">
        <v>348000</v>
      </c>
      <c r="F223" s="90">
        <f t="shared" si="15"/>
        <v>139200</v>
      </c>
      <c r="G223" s="90">
        <f t="shared" si="16"/>
        <v>487200</v>
      </c>
      <c r="H223" s="158">
        <f t="shared" si="17"/>
        <v>522000</v>
      </c>
      <c r="I223" s="96">
        <f t="shared" si="18"/>
        <v>139200</v>
      </c>
      <c r="J223" s="96">
        <f t="shared" si="19"/>
        <v>661200</v>
      </c>
      <c r="K223" s="91"/>
    </row>
    <row r="224" spans="1:11" ht="27" customHeight="1" x14ac:dyDescent="0.3">
      <c r="A224" s="85">
        <v>4</v>
      </c>
      <c r="B224" s="86" t="s">
        <v>933</v>
      </c>
      <c r="C224" s="87" t="s">
        <v>934</v>
      </c>
      <c r="D224" s="88" t="s">
        <v>9</v>
      </c>
      <c r="E224" s="89">
        <v>348000</v>
      </c>
      <c r="F224" s="90">
        <f t="shared" si="15"/>
        <v>139200</v>
      </c>
      <c r="G224" s="90">
        <f t="shared" si="16"/>
        <v>487200</v>
      </c>
      <c r="H224" s="158">
        <f t="shared" si="17"/>
        <v>522000</v>
      </c>
      <c r="I224" s="96">
        <f t="shared" si="18"/>
        <v>139200</v>
      </c>
      <c r="J224" s="96">
        <f t="shared" si="19"/>
        <v>661200</v>
      </c>
      <c r="K224" s="91"/>
    </row>
    <row r="225" spans="1:11" ht="27" customHeight="1" x14ac:dyDescent="0.3">
      <c r="A225" s="85">
        <v>5</v>
      </c>
      <c r="B225" s="86" t="s">
        <v>924</v>
      </c>
      <c r="C225" s="87" t="s">
        <v>925</v>
      </c>
      <c r="D225" s="88" t="s">
        <v>9</v>
      </c>
      <c r="E225" s="89">
        <v>637000</v>
      </c>
      <c r="F225" s="90">
        <f t="shared" si="15"/>
        <v>254800</v>
      </c>
      <c r="G225" s="90">
        <f t="shared" si="16"/>
        <v>891800</v>
      </c>
      <c r="H225" s="158">
        <f t="shared" si="17"/>
        <v>955500</v>
      </c>
      <c r="I225" s="96">
        <f t="shared" si="18"/>
        <v>254800</v>
      </c>
      <c r="J225" s="96">
        <f t="shared" si="19"/>
        <v>1210300</v>
      </c>
      <c r="K225" s="91"/>
    </row>
    <row r="226" spans="1:11" ht="27" customHeight="1" x14ac:dyDescent="0.3">
      <c r="A226" s="85">
        <v>6</v>
      </c>
      <c r="B226" s="86" t="s">
        <v>930</v>
      </c>
      <c r="C226" s="87" t="s">
        <v>931</v>
      </c>
      <c r="D226" s="88" t="s">
        <v>9</v>
      </c>
      <c r="E226" s="89">
        <v>348000</v>
      </c>
      <c r="F226" s="90">
        <f t="shared" si="15"/>
        <v>139200</v>
      </c>
      <c r="G226" s="90">
        <f t="shared" si="16"/>
        <v>487200</v>
      </c>
      <c r="H226" s="158">
        <f t="shared" si="17"/>
        <v>522000</v>
      </c>
      <c r="I226" s="96">
        <f t="shared" si="18"/>
        <v>139200</v>
      </c>
      <c r="J226" s="96">
        <f t="shared" si="19"/>
        <v>661200</v>
      </c>
      <c r="K226" s="91"/>
    </row>
    <row r="227" spans="1:11" ht="27" customHeight="1" x14ac:dyDescent="0.3">
      <c r="A227" s="85">
        <v>7</v>
      </c>
      <c r="B227" s="86" t="s">
        <v>948</v>
      </c>
      <c r="C227" s="87" t="s">
        <v>949</v>
      </c>
      <c r="D227" s="88" t="s">
        <v>9</v>
      </c>
      <c r="E227" s="89">
        <v>348000</v>
      </c>
      <c r="F227" s="90">
        <f t="shared" si="15"/>
        <v>139200</v>
      </c>
      <c r="G227" s="90">
        <f t="shared" si="16"/>
        <v>487200</v>
      </c>
      <c r="H227" s="158">
        <f t="shared" si="17"/>
        <v>522000</v>
      </c>
      <c r="I227" s="96">
        <f t="shared" si="18"/>
        <v>139200</v>
      </c>
      <c r="J227" s="96">
        <f t="shared" si="19"/>
        <v>661200</v>
      </c>
      <c r="K227" s="91"/>
    </row>
    <row r="228" spans="1:11" ht="27" customHeight="1" x14ac:dyDescent="0.3">
      <c r="A228" s="85">
        <v>8</v>
      </c>
      <c r="B228" s="86" t="s">
        <v>921</v>
      </c>
      <c r="C228" s="87" t="s">
        <v>922</v>
      </c>
      <c r="D228" s="88" t="s">
        <v>9</v>
      </c>
      <c r="E228" s="89">
        <v>637000</v>
      </c>
      <c r="F228" s="90">
        <f t="shared" si="15"/>
        <v>254800</v>
      </c>
      <c r="G228" s="90">
        <f t="shared" si="16"/>
        <v>891800</v>
      </c>
      <c r="H228" s="158">
        <f t="shared" si="17"/>
        <v>955500</v>
      </c>
      <c r="I228" s="96">
        <f t="shared" si="18"/>
        <v>254800</v>
      </c>
      <c r="J228" s="96">
        <f t="shared" si="19"/>
        <v>1210300</v>
      </c>
      <c r="K228" s="91"/>
    </row>
    <row r="229" spans="1:11" ht="27" customHeight="1" x14ac:dyDescent="0.3">
      <c r="A229" s="85">
        <v>9</v>
      </c>
      <c r="B229" s="86" t="s">
        <v>936</v>
      </c>
      <c r="C229" s="87" t="s">
        <v>937</v>
      </c>
      <c r="D229" s="88" t="s">
        <v>9</v>
      </c>
      <c r="E229" s="89">
        <v>348000</v>
      </c>
      <c r="F229" s="90">
        <f t="shared" si="15"/>
        <v>139200</v>
      </c>
      <c r="G229" s="90">
        <f t="shared" si="16"/>
        <v>487200</v>
      </c>
      <c r="H229" s="158">
        <f t="shared" si="17"/>
        <v>522000</v>
      </c>
      <c r="I229" s="96">
        <f t="shared" si="18"/>
        <v>139200</v>
      </c>
      <c r="J229" s="96">
        <f t="shared" si="19"/>
        <v>661200</v>
      </c>
      <c r="K229" s="91"/>
    </row>
    <row r="230" spans="1:11" ht="27" customHeight="1" x14ac:dyDescent="0.3">
      <c r="A230" s="85">
        <v>10</v>
      </c>
      <c r="B230" s="86" t="s">
        <v>963</v>
      </c>
      <c r="C230" s="87" t="s">
        <v>964</v>
      </c>
      <c r="D230" s="88" t="s">
        <v>9</v>
      </c>
      <c r="E230" s="89">
        <v>242000</v>
      </c>
      <c r="F230" s="90">
        <f t="shared" si="15"/>
        <v>96800</v>
      </c>
      <c r="G230" s="90">
        <f t="shared" si="16"/>
        <v>338800</v>
      </c>
      <c r="H230" s="158">
        <f t="shared" si="17"/>
        <v>363000</v>
      </c>
      <c r="I230" s="96">
        <f t="shared" si="18"/>
        <v>96800</v>
      </c>
      <c r="J230" s="96">
        <f t="shared" si="19"/>
        <v>459800</v>
      </c>
      <c r="K230" s="91"/>
    </row>
    <row r="231" spans="1:11" ht="27" customHeight="1" x14ac:dyDescent="0.3">
      <c r="A231" s="85">
        <v>11</v>
      </c>
      <c r="B231" s="86" t="s">
        <v>942</v>
      </c>
      <c r="C231" s="87" t="s">
        <v>943</v>
      </c>
      <c r="D231" s="88" t="s">
        <v>9</v>
      </c>
      <c r="E231" s="89">
        <v>242000</v>
      </c>
      <c r="F231" s="90">
        <f t="shared" si="15"/>
        <v>96800</v>
      </c>
      <c r="G231" s="90">
        <f t="shared" si="16"/>
        <v>338800</v>
      </c>
      <c r="H231" s="158">
        <f t="shared" si="17"/>
        <v>363000</v>
      </c>
      <c r="I231" s="96">
        <f t="shared" si="18"/>
        <v>96800</v>
      </c>
      <c r="J231" s="96">
        <f t="shared" si="19"/>
        <v>459800</v>
      </c>
      <c r="K231" s="91"/>
    </row>
    <row r="232" spans="1:11" ht="27" customHeight="1" x14ac:dyDescent="0.3">
      <c r="A232" s="85">
        <v>12</v>
      </c>
      <c r="B232" s="86" t="s">
        <v>945</v>
      </c>
      <c r="C232" s="87" t="s">
        <v>946</v>
      </c>
      <c r="D232" s="88" t="s">
        <v>9</v>
      </c>
      <c r="E232" s="89">
        <v>637000</v>
      </c>
      <c r="F232" s="90">
        <f t="shared" si="15"/>
        <v>254800</v>
      </c>
      <c r="G232" s="90">
        <f t="shared" si="16"/>
        <v>891800</v>
      </c>
      <c r="H232" s="158">
        <f t="shared" si="17"/>
        <v>955500</v>
      </c>
      <c r="I232" s="96">
        <f t="shared" si="18"/>
        <v>254800</v>
      </c>
      <c r="J232" s="96">
        <f t="shared" si="19"/>
        <v>1210300</v>
      </c>
      <c r="K232" s="91"/>
    </row>
    <row r="233" spans="1:11" s="75" customFormat="1" ht="27" customHeight="1" x14ac:dyDescent="0.3">
      <c r="A233" s="85">
        <v>13</v>
      </c>
      <c r="B233" s="86" t="s">
        <v>951</v>
      </c>
      <c r="C233" s="87" t="s">
        <v>952</v>
      </c>
      <c r="D233" s="88" t="s">
        <v>9</v>
      </c>
      <c r="E233" s="89">
        <v>242000</v>
      </c>
      <c r="F233" s="90">
        <f t="shared" si="15"/>
        <v>96800</v>
      </c>
      <c r="G233" s="90">
        <f t="shared" si="16"/>
        <v>338800</v>
      </c>
      <c r="H233" s="158">
        <f t="shared" si="17"/>
        <v>363000</v>
      </c>
      <c r="I233" s="96">
        <f t="shared" si="18"/>
        <v>96800</v>
      </c>
      <c r="J233" s="96">
        <f t="shared" si="19"/>
        <v>459800</v>
      </c>
      <c r="K233" s="106"/>
    </row>
    <row r="234" spans="1:11" ht="27" customHeight="1" x14ac:dyDescent="0.3">
      <c r="A234" s="85">
        <v>14</v>
      </c>
      <c r="B234" s="86" t="s">
        <v>954</v>
      </c>
      <c r="C234" s="87" t="s">
        <v>955</v>
      </c>
      <c r="D234" s="88" t="s">
        <v>9</v>
      </c>
      <c r="E234" s="89">
        <v>152000</v>
      </c>
      <c r="F234" s="90">
        <f t="shared" si="15"/>
        <v>60800</v>
      </c>
      <c r="G234" s="90">
        <f t="shared" si="16"/>
        <v>212800</v>
      </c>
      <c r="H234" s="158">
        <f t="shared" si="17"/>
        <v>228000</v>
      </c>
      <c r="I234" s="96">
        <f t="shared" si="18"/>
        <v>60800</v>
      </c>
      <c r="J234" s="96">
        <f t="shared" si="19"/>
        <v>288800</v>
      </c>
      <c r="K234" s="91"/>
    </row>
    <row r="235" spans="1:11" ht="27" customHeight="1" x14ac:dyDescent="0.3">
      <c r="A235" s="85">
        <v>15</v>
      </c>
      <c r="B235" s="86" t="s">
        <v>957</v>
      </c>
      <c r="C235" s="87" t="s">
        <v>958</v>
      </c>
      <c r="D235" s="88" t="s">
        <v>9</v>
      </c>
      <c r="E235" s="89">
        <v>242000</v>
      </c>
      <c r="F235" s="90">
        <f t="shared" si="15"/>
        <v>96800</v>
      </c>
      <c r="G235" s="90">
        <f t="shared" si="16"/>
        <v>338800</v>
      </c>
      <c r="H235" s="158">
        <f t="shared" si="17"/>
        <v>363000</v>
      </c>
      <c r="I235" s="96">
        <f t="shared" si="18"/>
        <v>96800</v>
      </c>
      <c r="J235" s="96">
        <f t="shared" si="19"/>
        <v>459800</v>
      </c>
      <c r="K235" s="91"/>
    </row>
    <row r="236" spans="1:11" ht="27" customHeight="1" x14ac:dyDescent="0.3">
      <c r="A236" s="85">
        <v>16</v>
      </c>
      <c r="B236" s="86" t="s">
        <v>972</v>
      </c>
      <c r="C236" s="87" t="s">
        <v>973</v>
      </c>
      <c r="D236" s="88" t="s">
        <v>9</v>
      </c>
      <c r="E236" s="89">
        <v>267000</v>
      </c>
      <c r="F236" s="90">
        <f t="shared" si="15"/>
        <v>106800</v>
      </c>
      <c r="G236" s="90">
        <f t="shared" si="16"/>
        <v>373800</v>
      </c>
      <c r="H236" s="158">
        <f t="shared" si="17"/>
        <v>400500</v>
      </c>
      <c r="I236" s="96">
        <f t="shared" si="18"/>
        <v>106800</v>
      </c>
      <c r="J236" s="96">
        <f t="shared" si="19"/>
        <v>507300</v>
      </c>
      <c r="K236" s="91"/>
    </row>
    <row r="237" spans="1:11" ht="27" customHeight="1" x14ac:dyDescent="0.3">
      <c r="A237" s="85">
        <v>17</v>
      </c>
      <c r="B237" s="86" t="s">
        <v>960</v>
      </c>
      <c r="C237" s="87" t="s">
        <v>961</v>
      </c>
      <c r="D237" s="88" t="s">
        <v>9</v>
      </c>
      <c r="E237" s="89">
        <v>327000</v>
      </c>
      <c r="F237" s="90">
        <f t="shared" si="15"/>
        <v>130800</v>
      </c>
      <c r="G237" s="90">
        <f t="shared" si="16"/>
        <v>457800</v>
      </c>
      <c r="H237" s="158">
        <f t="shared" si="17"/>
        <v>490500</v>
      </c>
      <c r="I237" s="96">
        <f t="shared" si="18"/>
        <v>130800</v>
      </c>
      <c r="J237" s="96">
        <f t="shared" si="19"/>
        <v>621300</v>
      </c>
      <c r="K237" s="91"/>
    </row>
    <row r="238" spans="1:11" ht="27" customHeight="1" x14ac:dyDescent="0.3">
      <c r="A238" s="85">
        <v>18</v>
      </c>
      <c r="B238" s="86" t="s">
        <v>927</v>
      </c>
      <c r="C238" s="87" t="s">
        <v>928</v>
      </c>
      <c r="D238" s="88" t="s">
        <v>9</v>
      </c>
      <c r="E238" s="89">
        <v>327000</v>
      </c>
      <c r="F238" s="90">
        <f t="shared" si="15"/>
        <v>130800</v>
      </c>
      <c r="G238" s="90">
        <f t="shared" si="16"/>
        <v>457800</v>
      </c>
      <c r="H238" s="158">
        <f t="shared" si="17"/>
        <v>490500</v>
      </c>
      <c r="I238" s="96">
        <f t="shared" si="18"/>
        <v>130800</v>
      </c>
      <c r="J238" s="96">
        <f t="shared" si="19"/>
        <v>621300</v>
      </c>
      <c r="K238" s="91"/>
    </row>
    <row r="239" spans="1:11" ht="27" customHeight="1" x14ac:dyDescent="0.3">
      <c r="A239" s="85">
        <v>19</v>
      </c>
      <c r="B239" s="86" t="s">
        <v>966</v>
      </c>
      <c r="C239" s="87" t="s">
        <v>967</v>
      </c>
      <c r="D239" s="88" t="s">
        <v>9</v>
      </c>
      <c r="E239" s="89">
        <v>412000</v>
      </c>
      <c r="F239" s="90">
        <f t="shared" si="15"/>
        <v>164800</v>
      </c>
      <c r="G239" s="90">
        <f t="shared" si="16"/>
        <v>576800</v>
      </c>
      <c r="H239" s="158">
        <f t="shared" si="17"/>
        <v>618000</v>
      </c>
      <c r="I239" s="96">
        <f t="shared" si="18"/>
        <v>164800</v>
      </c>
      <c r="J239" s="96">
        <f t="shared" si="19"/>
        <v>782800</v>
      </c>
      <c r="K239" s="91"/>
    </row>
    <row r="240" spans="1:11" ht="27" customHeight="1" x14ac:dyDescent="0.3">
      <c r="A240" s="85">
        <v>20</v>
      </c>
      <c r="B240" s="86" t="s">
        <v>975</v>
      </c>
      <c r="C240" s="87" t="s">
        <v>976</v>
      </c>
      <c r="D240" s="88" t="s">
        <v>9</v>
      </c>
      <c r="E240" s="89">
        <v>250000</v>
      </c>
      <c r="F240" s="90">
        <f t="shared" si="15"/>
        <v>100000</v>
      </c>
      <c r="G240" s="90">
        <f t="shared" si="16"/>
        <v>350000</v>
      </c>
      <c r="H240" s="158">
        <f t="shared" si="17"/>
        <v>375000</v>
      </c>
      <c r="I240" s="96">
        <f t="shared" si="18"/>
        <v>100000</v>
      </c>
      <c r="J240" s="96">
        <f t="shared" si="19"/>
        <v>475000</v>
      </c>
      <c r="K240" s="91"/>
    </row>
    <row r="241" spans="1:11" ht="27" customHeight="1" x14ac:dyDescent="0.3">
      <c r="A241" s="85">
        <v>21</v>
      </c>
      <c r="B241" s="86" t="s">
        <v>978</v>
      </c>
      <c r="C241" s="87" t="s">
        <v>979</v>
      </c>
      <c r="D241" s="88" t="s">
        <v>9</v>
      </c>
      <c r="E241" s="89">
        <v>250000</v>
      </c>
      <c r="F241" s="90">
        <f t="shared" si="15"/>
        <v>100000</v>
      </c>
      <c r="G241" s="90">
        <f t="shared" si="16"/>
        <v>350000</v>
      </c>
      <c r="H241" s="158">
        <f t="shared" si="17"/>
        <v>375000</v>
      </c>
      <c r="I241" s="96">
        <f t="shared" si="18"/>
        <v>100000</v>
      </c>
      <c r="J241" s="96">
        <f t="shared" si="19"/>
        <v>475000</v>
      </c>
      <c r="K241" s="91"/>
    </row>
    <row r="242" spans="1:11" ht="27" customHeight="1" x14ac:dyDescent="0.3">
      <c r="A242" s="85">
        <v>22</v>
      </c>
      <c r="B242" s="86" t="s">
        <v>1041</v>
      </c>
      <c r="C242" s="87" t="s">
        <v>1042</v>
      </c>
      <c r="D242" s="88" t="s">
        <v>9</v>
      </c>
      <c r="E242" s="89">
        <v>197000</v>
      </c>
      <c r="F242" s="90">
        <f t="shared" si="15"/>
        <v>78800</v>
      </c>
      <c r="G242" s="90">
        <f t="shared" si="16"/>
        <v>275800</v>
      </c>
      <c r="H242" s="158">
        <f t="shared" si="17"/>
        <v>295500</v>
      </c>
      <c r="I242" s="96">
        <f t="shared" si="18"/>
        <v>78800</v>
      </c>
      <c r="J242" s="96">
        <f t="shared" si="19"/>
        <v>374300</v>
      </c>
      <c r="K242" s="84"/>
    </row>
    <row r="243" spans="1:11" ht="27" customHeight="1" x14ac:dyDescent="0.3">
      <c r="A243" s="85">
        <v>23</v>
      </c>
      <c r="B243" s="91" t="s">
        <v>1059</v>
      </c>
      <c r="C243" s="91" t="s">
        <v>1867</v>
      </c>
      <c r="D243" s="127" t="s">
        <v>9</v>
      </c>
      <c r="E243" s="89">
        <v>248000</v>
      </c>
      <c r="F243" s="90">
        <f t="shared" si="15"/>
        <v>99200</v>
      </c>
      <c r="G243" s="90">
        <f t="shared" si="16"/>
        <v>347200</v>
      </c>
      <c r="H243" s="158">
        <f t="shared" si="17"/>
        <v>372000</v>
      </c>
      <c r="I243" s="96">
        <f t="shared" si="18"/>
        <v>99200</v>
      </c>
      <c r="J243" s="96">
        <f t="shared" si="19"/>
        <v>471200</v>
      </c>
      <c r="K243" s="84"/>
    </row>
    <row r="244" spans="1:11" ht="27" customHeight="1" x14ac:dyDescent="0.3">
      <c r="A244" s="85">
        <v>24</v>
      </c>
      <c r="B244" s="128" t="s">
        <v>1868</v>
      </c>
      <c r="C244" s="128" t="s">
        <v>1869</v>
      </c>
      <c r="D244" s="127" t="s">
        <v>9</v>
      </c>
      <c r="E244" s="89">
        <v>323000</v>
      </c>
      <c r="F244" s="90">
        <f t="shared" si="15"/>
        <v>129200</v>
      </c>
      <c r="G244" s="90">
        <f t="shared" si="16"/>
        <v>452200</v>
      </c>
      <c r="H244" s="158">
        <f t="shared" si="17"/>
        <v>484500</v>
      </c>
      <c r="I244" s="96">
        <f t="shared" si="18"/>
        <v>129200</v>
      </c>
      <c r="J244" s="96">
        <f t="shared" si="19"/>
        <v>613700</v>
      </c>
      <c r="K244" s="84"/>
    </row>
    <row r="245" spans="1:11" ht="27" customHeight="1" x14ac:dyDescent="0.3">
      <c r="A245" s="85">
        <v>25</v>
      </c>
      <c r="B245" s="91" t="s">
        <v>1870</v>
      </c>
      <c r="C245" s="91" t="s">
        <v>1871</v>
      </c>
      <c r="D245" s="127" t="s">
        <v>9</v>
      </c>
      <c r="E245" s="89">
        <v>268000</v>
      </c>
      <c r="F245" s="90">
        <f t="shared" si="15"/>
        <v>107200</v>
      </c>
      <c r="G245" s="90">
        <f t="shared" si="16"/>
        <v>375200</v>
      </c>
      <c r="H245" s="158">
        <f t="shared" si="17"/>
        <v>402000</v>
      </c>
      <c r="I245" s="96">
        <f t="shared" si="18"/>
        <v>107200</v>
      </c>
      <c r="J245" s="96">
        <f t="shared" si="19"/>
        <v>509200</v>
      </c>
      <c r="K245" s="84"/>
    </row>
    <row r="246" spans="1:11" ht="27" customHeight="1" x14ac:dyDescent="0.3">
      <c r="A246" s="85">
        <v>26</v>
      </c>
      <c r="B246" s="128" t="s">
        <v>1886</v>
      </c>
      <c r="C246" s="128" t="s">
        <v>1887</v>
      </c>
      <c r="D246" s="127" t="s">
        <v>9</v>
      </c>
      <c r="E246" s="89">
        <v>1340000</v>
      </c>
      <c r="F246" s="90">
        <f t="shared" si="15"/>
        <v>536000</v>
      </c>
      <c r="G246" s="90">
        <f t="shared" si="16"/>
        <v>1876000</v>
      </c>
      <c r="H246" s="158">
        <f t="shared" si="17"/>
        <v>2010000</v>
      </c>
      <c r="I246" s="96">
        <f t="shared" si="18"/>
        <v>536000</v>
      </c>
      <c r="J246" s="96">
        <f t="shared" si="19"/>
        <v>2546000</v>
      </c>
      <c r="K246" s="84"/>
    </row>
    <row r="247" spans="1:11" ht="27" customHeight="1" x14ac:dyDescent="0.3">
      <c r="A247" s="85">
        <v>27</v>
      </c>
      <c r="B247" s="91" t="s">
        <v>1890</v>
      </c>
      <c r="C247" s="91" t="s">
        <v>1045</v>
      </c>
      <c r="D247" s="127" t="s">
        <v>9</v>
      </c>
      <c r="E247" s="89">
        <v>248000</v>
      </c>
      <c r="F247" s="90">
        <f t="shared" si="15"/>
        <v>99200</v>
      </c>
      <c r="G247" s="90">
        <f t="shared" si="16"/>
        <v>347200</v>
      </c>
      <c r="H247" s="158">
        <f t="shared" si="17"/>
        <v>372000</v>
      </c>
      <c r="I247" s="96">
        <f t="shared" si="18"/>
        <v>99200</v>
      </c>
      <c r="J247" s="96">
        <f t="shared" si="19"/>
        <v>471200</v>
      </c>
      <c r="K247" s="84"/>
    </row>
    <row r="248" spans="1:11" ht="27" customHeight="1" x14ac:dyDescent="0.3">
      <c r="A248" s="85">
        <v>28</v>
      </c>
      <c r="B248" s="86"/>
      <c r="C248" s="87" t="s">
        <v>1761</v>
      </c>
      <c r="D248" s="88" t="s">
        <v>9</v>
      </c>
      <c r="E248" s="89"/>
      <c r="F248" s="90">
        <f t="shared" si="15"/>
        <v>0</v>
      </c>
      <c r="G248" s="90">
        <f t="shared" si="16"/>
        <v>0</v>
      </c>
      <c r="H248" s="158">
        <v>700000</v>
      </c>
      <c r="I248" s="96">
        <v>200000</v>
      </c>
      <c r="J248" s="96">
        <f t="shared" si="19"/>
        <v>900000</v>
      </c>
      <c r="K248" s="91"/>
    </row>
    <row r="249" spans="1:11" ht="27" customHeight="1" x14ac:dyDescent="0.3">
      <c r="A249" s="85">
        <v>29</v>
      </c>
      <c r="B249" s="86"/>
      <c r="C249" s="87" t="s">
        <v>1760</v>
      </c>
      <c r="D249" s="88" t="s">
        <v>9</v>
      </c>
      <c r="E249" s="89"/>
      <c r="F249" s="90">
        <f t="shared" si="15"/>
        <v>0</v>
      </c>
      <c r="G249" s="90">
        <f t="shared" si="16"/>
        <v>0</v>
      </c>
      <c r="H249" s="158">
        <v>1000000</v>
      </c>
      <c r="I249" s="96">
        <f>H249*27%</f>
        <v>270000</v>
      </c>
      <c r="J249" s="96">
        <f t="shared" si="19"/>
        <v>1270000</v>
      </c>
      <c r="K249" s="91"/>
    </row>
    <row r="250" spans="1:11" ht="27" customHeight="1" x14ac:dyDescent="0.3">
      <c r="A250" s="85">
        <v>30</v>
      </c>
      <c r="B250" s="86"/>
      <c r="C250" s="87" t="s">
        <v>1751</v>
      </c>
      <c r="D250" s="88" t="s">
        <v>9</v>
      </c>
      <c r="E250" s="89"/>
      <c r="F250" s="90">
        <f t="shared" si="15"/>
        <v>0</v>
      </c>
      <c r="G250" s="90">
        <f t="shared" si="16"/>
        <v>0</v>
      </c>
      <c r="H250" s="158">
        <v>100000</v>
      </c>
      <c r="I250" s="96">
        <f t="shared" si="18"/>
        <v>0</v>
      </c>
      <c r="J250" s="96">
        <f t="shared" si="19"/>
        <v>100000</v>
      </c>
      <c r="K250" s="91"/>
    </row>
    <row r="251" spans="1:11" s="75" customFormat="1" ht="27" customHeight="1" x14ac:dyDescent="0.3">
      <c r="A251" s="85">
        <v>31</v>
      </c>
      <c r="B251" s="86"/>
      <c r="C251" s="87" t="s">
        <v>1750</v>
      </c>
      <c r="D251" s="88" t="s">
        <v>9</v>
      </c>
      <c r="E251" s="89"/>
      <c r="F251" s="90">
        <f t="shared" si="15"/>
        <v>0</v>
      </c>
      <c r="G251" s="90">
        <f t="shared" si="16"/>
        <v>0</v>
      </c>
      <c r="H251" s="158">
        <v>200000</v>
      </c>
      <c r="I251" s="96">
        <f t="shared" si="18"/>
        <v>0</v>
      </c>
      <c r="J251" s="96">
        <f t="shared" si="19"/>
        <v>200000</v>
      </c>
      <c r="K251" s="106"/>
    </row>
    <row r="252" spans="1:11" s="75" customFormat="1" ht="27" customHeight="1" x14ac:dyDescent="0.3">
      <c r="A252" s="85">
        <v>32</v>
      </c>
      <c r="B252" s="86"/>
      <c r="C252" s="87" t="s">
        <v>1749</v>
      </c>
      <c r="D252" s="88" t="s">
        <v>9</v>
      </c>
      <c r="E252" s="89"/>
      <c r="F252" s="90">
        <f t="shared" si="15"/>
        <v>0</v>
      </c>
      <c r="G252" s="90">
        <f t="shared" si="16"/>
        <v>0</v>
      </c>
      <c r="H252" s="158">
        <v>300000</v>
      </c>
      <c r="I252" s="96">
        <f t="shared" si="18"/>
        <v>0</v>
      </c>
      <c r="J252" s="96">
        <f t="shared" si="19"/>
        <v>300000</v>
      </c>
      <c r="K252" s="106"/>
    </row>
    <row r="253" spans="1:11" ht="27" customHeight="1" x14ac:dyDescent="0.3">
      <c r="A253" s="85">
        <v>33</v>
      </c>
      <c r="B253" s="86"/>
      <c r="C253" s="87" t="s">
        <v>1745</v>
      </c>
      <c r="D253" s="88" t="s">
        <v>9</v>
      </c>
      <c r="E253" s="89"/>
      <c r="F253" s="90">
        <f t="shared" si="15"/>
        <v>0</v>
      </c>
      <c r="G253" s="90">
        <f t="shared" si="16"/>
        <v>0</v>
      </c>
      <c r="H253" s="159" t="s">
        <v>1789</v>
      </c>
      <c r="I253" s="96">
        <f t="shared" si="18"/>
        <v>0</v>
      </c>
      <c r="J253" s="159" t="s">
        <v>1789</v>
      </c>
      <c r="K253" s="91"/>
    </row>
    <row r="254" spans="1:11" ht="27" customHeight="1" x14ac:dyDescent="0.3">
      <c r="A254" s="85">
        <v>34</v>
      </c>
      <c r="B254" s="86"/>
      <c r="C254" s="87" t="s">
        <v>1474</v>
      </c>
      <c r="D254" s="88" t="s">
        <v>9</v>
      </c>
      <c r="E254" s="89"/>
      <c r="F254" s="90">
        <f t="shared" si="15"/>
        <v>0</v>
      </c>
      <c r="G254" s="90">
        <f t="shared" si="16"/>
        <v>0</v>
      </c>
      <c r="H254" s="158">
        <v>50000</v>
      </c>
      <c r="I254" s="96">
        <f t="shared" si="18"/>
        <v>0</v>
      </c>
      <c r="J254" s="96">
        <f t="shared" si="19"/>
        <v>50000</v>
      </c>
      <c r="K254" s="91"/>
    </row>
    <row r="255" spans="1:11" ht="27" customHeight="1" x14ac:dyDescent="0.3">
      <c r="A255" s="85">
        <v>35</v>
      </c>
      <c r="B255" s="86"/>
      <c r="C255" s="87" t="s">
        <v>1509</v>
      </c>
      <c r="D255" s="88" t="s">
        <v>9</v>
      </c>
      <c r="E255" s="89"/>
      <c r="F255" s="90">
        <f t="shared" si="15"/>
        <v>0</v>
      </c>
      <c r="G255" s="90">
        <f t="shared" si="16"/>
        <v>0</v>
      </c>
      <c r="H255" s="159" t="s">
        <v>1789</v>
      </c>
      <c r="I255" s="96">
        <f t="shared" si="18"/>
        <v>0</v>
      </c>
      <c r="J255" s="159" t="s">
        <v>1789</v>
      </c>
      <c r="K255" s="91"/>
    </row>
    <row r="256" spans="1:11" ht="27" customHeight="1" x14ac:dyDescent="0.3">
      <c r="A256" s="85">
        <v>36</v>
      </c>
      <c r="B256" s="86"/>
      <c r="C256" s="87" t="s">
        <v>1521</v>
      </c>
      <c r="D256" s="88" t="s">
        <v>9</v>
      </c>
      <c r="E256" s="89"/>
      <c r="F256" s="90">
        <f t="shared" si="15"/>
        <v>0</v>
      </c>
      <c r="G256" s="90">
        <f t="shared" si="16"/>
        <v>0</v>
      </c>
      <c r="H256" s="158">
        <v>1000000</v>
      </c>
      <c r="I256" s="96">
        <f t="shared" si="18"/>
        <v>0</v>
      </c>
      <c r="J256" s="96">
        <f t="shared" si="19"/>
        <v>1000000</v>
      </c>
      <c r="K256" s="91"/>
    </row>
    <row r="257" spans="1:12" ht="27" customHeight="1" x14ac:dyDescent="0.3">
      <c r="A257" s="85">
        <v>37</v>
      </c>
      <c r="B257" s="86"/>
      <c r="C257" s="87" t="s">
        <v>1522</v>
      </c>
      <c r="D257" s="88" t="s">
        <v>9</v>
      </c>
      <c r="E257" s="89"/>
      <c r="F257" s="90">
        <f t="shared" si="15"/>
        <v>0</v>
      </c>
      <c r="G257" s="90">
        <f t="shared" si="16"/>
        <v>0</v>
      </c>
      <c r="H257" s="158">
        <v>500000</v>
      </c>
      <c r="I257" s="96">
        <f t="shared" si="18"/>
        <v>0</v>
      </c>
      <c r="J257" s="96">
        <f t="shared" si="19"/>
        <v>500000</v>
      </c>
      <c r="K257" s="91"/>
    </row>
    <row r="258" spans="1:12" ht="27" customHeight="1" x14ac:dyDescent="0.3">
      <c r="A258" s="85">
        <v>38</v>
      </c>
      <c r="B258" s="86"/>
      <c r="C258" s="87" t="s">
        <v>1523</v>
      </c>
      <c r="D258" s="88" t="s">
        <v>9</v>
      </c>
      <c r="E258" s="89"/>
      <c r="F258" s="90">
        <f t="shared" si="15"/>
        <v>0</v>
      </c>
      <c r="G258" s="90">
        <f t="shared" si="16"/>
        <v>0</v>
      </c>
      <c r="H258" s="158">
        <v>500000</v>
      </c>
      <c r="I258" s="96">
        <f t="shared" si="18"/>
        <v>0</v>
      </c>
      <c r="J258" s="96">
        <f t="shared" si="19"/>
        <v>500000</v>
      </c>
      <c r="K258" s="91"/>
    </row>
    <row r="259" spans="1:12" ht="27" customHeight="1" x14ac:dyDescent="0.3">
      <c r="A259" s="85">
        <v>39</v>
      </c>
      <c r="B259" s="86"/>
      <c r="C259" s="87" t="s">
        <v>1524</v>
      </c>
      <c r="D259" s="88" t="s">
        <v>9</v>
      </c>
      <c r="E259" s="89"/>
      <c r="F259" s="90">
        <f t="shared" si="15"/>
        <v>0</v>
      </c>
      <c r="G259" s="90">
        <f t="shared" si="16"/>
        <v>0</v>
      </c>
      <c r="H259" s="158">
        <v>500000</v>
      </c>
      <c r="I259" s="96">
        <f t="shared" si="18"/>
        <v>0</v>
      </c>
      <c r="J259" s="96">
        <f t="shared" si="19"/>
        <v>500000</v>
      </c>
      <c r="K259" s="91"/>
    </row>
    <row r="260" spans="1:12" ht="27" customHeight="1" x14ac:dyDescent="0.3">
      <c r="A260" s="85">
        <v>40</v>
      </c>
      <c r="B260" s="86"/>
      <c r="C260" s="87" t="s">
        <v>1525</v>
      </c>
      <c r="D260" s="88" t="s">
        <v>9</v>
      </c>
      <c r="E260" s="89"/>
      <c r="F260" s="90">
        <f t="shared" si="15"/>
        <v>0</v>
      </c>
      <c r="G260" s="90">
        <f t="shared" si="16"/>
        <v>0</v>
      </c>
      <c r="H260" s="158">
        <v>700000</v>
      </c>
      <c r="I260" s="96">
        <f t="shared" si="18"/>
        <v>0</v>
      </c>
      <c r="J260" s="96">
        <f t="shared" si="19"/>
        <v>700000</v>
      </c>
      <c r="K260" s="91"/>
    </row>
    <row r="261" spans="1:12" ht="27" customHeight="1" x14ac:dyDescent="0.3">
      <c r="A261" s="85">
        <v>41</v>
      </c>
      <c r="B261" s="86"/>
      <c r="C261" s="87" t="s">
        <v>1526</v>
      </c>
      <c r="D261" s="88" t="s">
        <v>9</v>
      </c>
      <c r="E261" s="89"/>
      <c r="F261" s="90">
        <f t="shared" si="15"/>
        <v>0</v>
      </c>
      <c r="G261" s="90">
        <f t="shared" si="16"/>
        <v>0</v>
      </c>
      <c r="H261" s="158">
        <v>1000000</v>
      </c>
      <c r="I261" s="96">
        <f t="shared" si="18"/>
        <v>0</v>
      </c>
      <c r="J261" s="96">
        <f t="shared" si="19"/>
        <v>1000000</v>
      </c>
      <c r="K261" s="91"/>
    </row>
    <row r="262" spans="1:12" ht="27" customHeight="1" x14ac:dyDescent="0.3">
      <c r="A262" s="85">
        <v>42</v>
      </c>
      <c r="B262" s="86"/>
      <c r="C262" s="87" t="s">
        <v>1527</v>
      </c>
      <c r="D262" s="88" t="s">
        <v>9</v>
      </c>
      <c r="E262" s="89"/>
      <c r="F262" s="90">
        <f t="shared" si="15"/>
        <v>0</v>
      </c>
      <c r="G262" s="90">
        <f t="shared" si="16"/>
        <v>0</v>
      </c>
      <c r="H262" s="158">
        <v>800000</v>
      </c>
      <c r="I262" s="96">
        <f t="shared" si="18"/>
        <v>0</v>
      </c>
      <c r="J262" s="96">
        <f t="shared" si="19"/>
        <v>800000</v>
      </c>
      <c r="K262" s="91"/>
    </row>
    <row r="263" spans="1:12" ht="27" customHeight="1" x14ac:dyDescent="0.3">
      <c r="A263" s="85">
        <v>43</v>
      </c>
      <c r="B263" s="86"/>
      <c r="C263" s="87" t="s">
        <v>1556</v>
      </c>
      <c r="D263" s="88" t="s">
        <v>9</v>
      </c>
      <c r="E263" s="90"/>
      <c r="F263" s="90">
        <f t="shared" si="15"/>
        <v>0</v>
      </c>
      <c r="G263" s="90">
        <f t="shared" si="16"/>
        <v>0</v>
      </c>
      <c r="H263" s="158">
        <v>100000</v>
      </c>
      <c r="I263" s="96">
        <f t="shared" si="18"/>
        <v>0</v>
      </c>
      <c r="J263" s="96">
        <f t="shared" si="19"/>
        <v>100000</v>
      </c>
      <c r="K263" s="91"/>
    </row>
    <row r="264" spans="1:12" ht="27" customHeight="1" x14ac:dyDescent="0.3">
      <c r="A264" s="85">
        <v>44</v>
      </c>
      <c r="B264" s="86"/>
      <c r="C264" s="87" t="s">
        <v>1557</v>
      </c>
      <c r="D264" s="88" t="s">
        <v>9</v>
      </c>
      <c r="E264" s="90"/>
      <c r="F264" s="90">
        <f t="shared" si="15"/>
        <v>0</v>
      </c>
      <c r="G264" s="90">
        <f t="shared" si="16"/>
        <v>0</v>
      </c>
      <c r="H264" s="158">
        <v>80000</v>
      </c>
      <c r="I264" s="96">
        <f t="shared" si="18"/>
        <v>0</v>
      </c>
      <c r="J264" s="96">
        <f t="shared" si="19"/>
        <v>80000</v>
      </c>
      <c r="K264" s="91"/>
    </row>
    <row r="265" spans="1:12" ht="27" customHeight="1" x14ac:dyDescent="0.3">
      <c r="A265" s="85">
        <v>45</v>
      </c>
      <c r="B265" s="86"/>
      <c r="C265" s="87" t="s">
        <v>1558</v>
      </c>
      <c r="D265" s="88" t="s">
        <v>9</v>
      </c>
      <c r="E265" s="90"/>
      <c r="F265" s="90">
        <f t="shared" si="15"/>
        <v>0</v>
      </c>
      <c r="G265" s="90">
        <f t="shared" si="16"/>
        <v>0</v>
      </c>
      <c r="H265" s="158">
        <v>500000</v>
      </c>
      <c r="I265" s="96">
        <f t="shared" si="18"/>
        <v>0</v>
      </c>
      <c r="J265" s="96">
        <f t="shared" si="19"/>
        <v>500000</v>
      </c>
      <c r="K265" s="91"/>
    </row>
    <row r="266" spans="1:12" s="151" customFormat="1" ht="26.25" customHeight="1" x14ac:dyDescent="0.3">
      <c r="A266" s="146"/>
      <c r="B266" s="146"/>
      <c r="C266" s="152" t="s">
        <v>1796</v>
      </c>
      <c r="D266" s="146"/>
      <c r="E266" s="146"/>
      <c r="F266" s="146"/>
      <c r="G266" s="90">
        <f t="shared" ref="G266:G329" si="21">E266+F266</f>
        <v>0</v>
      </c>
      <c r="H266" s="158">
        <f t="shared" ref="H266:H329" si="22">E266*1.5</f>
        <v>0</v>
      </c>
      <c r="I266" s="96">
        <f t="shared" ref="I266:I267" si="23">E266*0.4</f>
        <v>0</v>
      </c>
      <c r="J266" s="96">
        <f t="shared" ref="J266:J329" si="24">H266+I266</f>
        <v>0</v>
      </c>
      <c r="K266" s="146"/>
    </row>
    <row r="267" spans="1:12" ht="26.25" customHeight="1" x14ac:dyDescent="0.3">
      <c r="A267" s="81" t="s">
        <v>1801</v>
      </c>
      <c r="B267" s="103"/>
      <c r="C267" s="132" t="s">
        <v>203</v>
      </c>
      <c r="D267" s="81"/>
      <c r="E267" s="82"/>
      <c r="F267" s="82"/>
      <c r="G267" s="90">
        <f t="shared" si="21"/>
        <v>0</v>
      </c>
      <c r="H267" s="158">
        <f t="shared" si="22"/>
        <v>0</v>
      </c>
      <c r="I267" s="96">
        <f t="shared" si="23"/>
        <v>0</v>
      </c>
      <c r="J267" s="96">
        <f t="shared" si="24"/>
        <v>0</v>
      </c>
      <c r="K267" s="82"/>
    </row>
    <row r="268" spans="1:12" ht="26.25" customHeight="1" x14ac:dyDescent="0.3">
      <c r="A268" s="85">
        <v>1</v>
      </c>
      <c r="B268" s="86" t="s">
        <v>598</v>
      </c>
      <c r="C268" s="133" t="s">
        <v>599</v>
      </c>
      <c r="D268" s="88" t="s">
        <v>9</v>
      </c>
      <c r="E268" s="89">
        <v>5708000</v>
      </c>
      <c r="F268" s="89">
        <f>E268*0.5</f>
        <v>2854000</v>
      </c>
      <c r="G268" s="90">
        <f t="shared" si="21"/>
        <v>8562000</v>
      </c>
      <c r="H268" s="158">
        <f t="shared" si="22"/>
        <v>8562000</v>
      </c>
      <c r="I268" s="96">
        <f>E268*0.5</f>
        <v>2854000</v>
      </c>
      <c r="J268" s="96">
        <f t="shared" si="24"/>
        <v>11416000</v>
      </c>
      <c r="K268" s="86"/>
      <c r="L268" s="74" t="e">
        <f>#REF!*1.5</f>
        <v>#REF!</v>
      </c>
    </row>
    <row r="269" spans="1:12" ht="26.25" customHeight="1" x14ac:dyDescent="0.3">
      <c r="A269" s="85">
        <v>2</v>
      </c>
      <c r="B269" s="86" t="s">
        <v>580</v>
      </c>
      <c r="C269" s="133" t="s">
        <v>581</v>
      </c>
      <c r="D269" s="88" t="s">
        <v>9</v>
      </c>
      <c r="E269" s="89">
        <v>1997000</v>
      </c>
      <c r="F269" s="89">
        <f t="shared" ref="F269:F332" si="25">E269*0.5</f>
        <v>998500</v>
      </c>
      <c r="G269" s="90">
        <f t="shared" si="21"/>
        <v>2995500</v>
      </c>
      <c r="H269" s="158">
        <f t="shared" si="22"/>
        <v>2995500</v>
      </c>
      <c r="I269" s="96">
        <f t="shared" ref="I269:I332" si="26">E269*0.5</f>
        <v>998500</v>
      </c>
      <c r="J269" s="96">
        <f t="shared" si="24"/>
        <v>3994000</v>
      </c>
      <c r="K269" s="86"/>
      <c r="L269" s="74" t="e">
        <f>#REF!*1.5</f>
        <v>#REF!</v>
      </c>
    </row>
    <row r="270" spans="1:12" ht="26.25" customHeight="1" x14ac:dyDescent="0.3">
      <c r="A270" s="85">
        <v>3</v>
      </c>
      <c r="B270" s="86" t="s">
        <v>728</v>
      </c>
      <c r="C270" s="133" t="s">
        <v>581</v>
      </c>
      <c r="D270" s="88" t="s">
        <v>9</v>
      </c>
      <c r="E270" s="89">
        <v>1428000</v>
      </c>
      <c r="F270" s="89">
        <f t="shared" si="25"/>
        <v>714000</v>
      </c>
      <c r="G270" s="90">
        <f t="shared" si="21"/>
        <v>2142000</v>
      </c>
      <c r="H270" s="158">
        <f t="shared" si="22"/>
        <v>2142000</v>
      </c>
      <c r="I270" s="96">
        <f t="shared" si="26"/>
        <v>714000</v>
      </c>
      <c r="J270" s="96">
        <f t="shared" si="24"/>
        <v>2856000</v>
      </c>
      <c r="K270" s="86"/>
      <c r="L270" s="74" t="e">
        <f>#REF!*1.5</f>
        <v>#REF!</v>
      </c>
    </row>
    <row r="271" spans="1:12" ht="26.25" customHeight="1" x14ac:dyDescent="0.3">
      <c r="A271" s="85">
        <v>4</v>
      </c>
      <c r="B271" s="86" t="s">
        <v>601</v>
      </c>
      <c r="C271" s="133" t="s">
        <v>602</v>
      </c>
      <c r="D271" s="88" t="s">
        <v>9</v>
      </c>
      <c r="E271" s="89">
        <v>4034000</v>
      </c>
      <c r="F271" s="89">
        <f t="shared" si="25"/>
        <v>2017000</v>
      </c>
      <c r="G271" s="90">
        <f t="shared" si="21"/>
        <v>6051000</v>
      </c>
      <c r="H271" s="158">
        <f t="shared" si="22"/>
        <v>6051000</v>
      </c>
      <c r="I271" s="96">
        <f t="shared" si="26"/>
        <v>2017000</v>
      </c>
      <c r="J271" s="96">
        <f t="shared" si="24"/>
        <v>8068000</v>
      </c>
      <c r="K271" s="86"/>
      <c r="L271" s="74" t="e">
        <f>#REF!*1.5</f>
        <v>#REF!</v>
      </c>
    </row>
    <row r="272" spans="1:12" ht="26.25" customHeight="1" x14ac:dyDescent="0.3">
      <c r="A272" s="85">
        <v>5</v>
      </c>
      <c r="B272" s="86" t="s">
        <v>738</v>
      </c>
      <c r="C272" s="133" t="s">
        <v>602</v>
      </c>
      <c r="D272" s="88" t="s">
        <v>9</v>
      </c>
      <c r="E272" s="89">
        <v>3262000</v>
      </c>
      <c r="F272" s="89">
        <f t="shared" si="25"/>
        <v>1631000</v>
      </c>
      <c r="G272" s="90">
        <f t="shared" si="21"/>
        <v>4893000</v>
      </c>
      <c r="H272" s="158">
        <f t="shared" si="22"/>
        <v>4893000</v>
      </c>
      <c r="I272" s="96">
        <f t="shared" si="26"/>
        <v>1631000</v>
      </c>
      <c r="J272" s="96">
        <f t="shared" si="24"/>
        <v>6524000</v>
      </c>
      <c r="K272" s="86"/>
      <c r="L272" s="74" t="e">
        <f>#REF!*1.5</f>
        <v>#REF!</v>
      </c>
    </row>
    <row r="273" spans="1:12" ht="26.25" customHeight="1" x14ac:dyDescent="0.3">
      <c r="A273" s="85">
        <v>6</v>
      </c>
      <c r="B273" s="86" t="s">
        <v>586</v>
      </c>
      <c r="C273" s="133" t="s">
        <v>587</v>
      </c>
      <c r="D273" s="88" t="s">
        <v>9</v>
      </c>
      <c r="E273" s="89">
        <v>3044000</v>
      </c>
      <c r="F273" s="89">
        <f t="shared" si="25"/>
        <v>1522000</v>
      </c>
      <c r="G273" s="90">
        <f t="shared" si="21"/>
        <v>4566000</v>
      </c>
      <c r="H273" s="158">
        <f t="shared" si="22"/>
        <v>4566000</v>
      </c>
      <c r="I273" s="96">
        <f t="shared" si="26"/>
        <v>1522000</v>
      </c>
      <c r="J273" s="96">
        <f t="shared" si="24"/>
        <v>6088000</v>
      </c>
      <c r="K273" s="86"/>
      <c r="L273" s="74" t="e">
        <f>#REF!*1.5</f>
        <v>#REF!</v>
      </c>
    </row>
    <row r="274" spans="1:12" ht="26.25" customHeight="1" x14ac:dyDescent="0.3">
      <c r="A274" s="85">
        <v>7</v>
      </c>
      <c r="B274" s="86" t="s">
        <v>732</v>
      </c>
      <c r="C274" s="133" t="s">
        <v>587</v>
      </c>
      <c r="D274" s="88" t="s">
        <v>9</v>
      </c>
      <c r="E274" s="89">
        <v>2265043</v>
      </c>
      <c r="F274" s="89">
        <f t="shared" si="25"/>
        <v>1132521.5</v>
      </c>
      <c r="G274" s="90">
        <f t="shared" si="21"/>
        <v>3397564.5</v>
      </c>
      <c r="H274" s="158">
        <f t="shared" si="22"/>
        <v>3397564.5</v>
      </c>
      <c r="I274" s="96">
        <f t="shared" si="26"/>
        <v>1132521.5</v>
      </c>
      <c r="J274" s="96">
        <f t="shared" si="24"/>
        <v>4530086</v>
      </c>
      <c r="K274" s="86"/>
      <c r="L274" s="74" t="e">
        <f>#REF!*1.5</f>
        <v>#REF!</v>
      </c>
    </row>
    <row r="275" spans="1:12" ht="26.25" customHeight="1" x14ac:dyDescent="0.3">
      <c r="A275" s="85">
        <v>8</v>
      </c>
      <c r="B275" s="86" t="s">
        <v>589</v>
      </c>
      <c r="C275" s="133" t="s">
        <v>590</v>
      </c>
      <c r="D275" s="88" t="s">
        <v>9</v>
      </c>
      <c r="E275" s="89">
        <v>3044000</v>
      </c>
      <c r="F275" s="89">
        <f t="shared" si="25"/>
        <v>1522000</v>
      </c>
      <c r="G275" s="90">
        <f t="shared" si="21"/>
        <v>4566000</v>
      </c>
      <c r="H275" s="158">
        <f t="shared" si="22"/>
        <v>4566000</v>
      </c>
      <c r="I275" s="96">
        <f t="shared" si="26"/>
        <v>1522000</v>
      </c>
      <c r="J275" s="96">
        <f t="shared" si="24"/>
        <v>6088000</v>
      </c>
      <c r="K275" s="86"/>
      <c r="L275" s="74" t="e">
        <f>#REF!*1.5</f>
        <v>#REF!</v>
      </c>
    </row>
    <row r="276" spans="1:12" ht="26.25" customHeight="1" x14ac:dyDescent="0.3">
      <c r="A276" s="85">
        <v>9</v>
      </c>
      <c r="B276" s="86" t="s">
        <v>734</v>
      </c>
      <c r="C276" s="133" t="s">
        <v>590</v>
      </c>
      <c r="D276" s="88" t="s">
        <v>9</v>
      </c>
      <c r="E276" s="89">
        <v>2265043</v>
      </c>
      <c r="F276" s="89">
        <f t="shared" si="25"/>
        <v>1132521.5</v>
      </c>
      <c r="G276" s="90">
        <f t="shared" si="21"/>
        <v>3397564.5</v>
      </c>
      <c r="H276" s="158">
        <f t="shared" si="22"/>
        <v>3397564.5</v>
      </c>
      <c r="I276" s="96">
        <f t="shared" si="26"/>
        <v>1132521.5</v>
      </c>
      <c r="J276" s="96">
        <f t="shared" si="24"/>
        <v>4530086</v>
      </c>
      <c r="K276" s="86"/>
      <c r="L276" s="74" t="e">
        <f>#REF!*1.5</f>
        <v>#REF!</v>
      </c>
    </row>
    <row r="277" spans="1:12" ht="26.25" customHeight="1" x14ac:dyDescent="0.3">
      <c r="A277" s="85">
        <v>10</v>
      </c>
      <c r="B277" s="86" t="s">
        <v>583</v>
      </c>
      <c r="C277" s="133" t="s">
        <v>584</v>
      </c>
      <c r="D277" s="88" t="s">
        <v>9</v>
      </c>
      <c r="E277" s="89">
        <v>3044000</v>
      </c>
      <c r="F277" s="89">
        <f t="shared" si="25"/>
        <v>1522000</v>
      </c>
      <c r="G277" s="90">
        <f t="shared" si="21"/>
        <v>4566000</v>
      </c>
      <c r="H277" s="158">
        <f t="shared" si="22"/>
        <v>4566000</v>
      </c>
      <c r="I277" s="96">
        <f t="shared" si="26"/>
        <v>1522000</v>
      </c>
      <c r="J277" s="96">
        <f t="shared" si="24"/>
        <v>6088000</v>
      </c>
      <c r="K277" s="86"/>
      <c r="L277" s="74" t="e">
        <f>#REF!*1.5</f>
        <v>#REF!</v>
      </c>
    </row>
    <row r="278" spans="1:12" ht="26.25" customHeight="1" x14ac:dyDescent="0.3">
      <c r="A278" s="85">
        <v>11</v>
      </c>
      <c r="B278" s="86" t="s">
        <v>730</v>
      </c>
      <c r="C278" s="133" t="s">
        <v>584</v>
      </c>
      <c r="D278" s="88" t="s">
        <v>9</v>
      </c>
      <c r="E278" s="89">
        <v>2265043</v>
      </c>
      <c r="F278" s="89">
        <f t="shared" si="25"/>
        <v>1132521.5</v>
      </c>
      <c r="G278" s="90">
        <f t="shared" si="21"/>
        <v>3397564.5</v>
      </c>
      <c r="H278" s="158">
        <f t="shared" si="22"/>
        <v>3397564.5</v>
      </c>
      <c r="I278" s="96">
        <f t="shared" si="26"/>
        <v>1132521.5</v>
      </c>
      <c r="J278" s="96">
        <f t="shared" si="24"/>
        <v>4530086</v>
      </c>
      <c r="K278" s="86"/>
      <c r="L278" s="74" t="e">
        <f>#REF!*1.5</f>
        <v>#REF!</v>
      </c>
    </row>
    <row r="279" spans="1:12" ht="26.25" customHeight="1" x14ac:dyDescent="0.3">
      <c r="A279" s="85">
        <v>12</v>
      </c>
      <c r="B279" s="86" t="s">
        <v>639</v>
      </c>
      <c r="C279" s="133" t="s">
        <v>640</v>
      </c>
      <c r="D279" s="88" t="s">
        <v>9</v>
      </c>
      <c r="E279" s="89">
        <v>2128000</v>
      </c>
      <c r="F279" s="89">
        <f t="shared" si="25"/>
        <v>1064000</v>
      </c>
      <c r="G279" s="90">
        <f t="shared" si="21"/>
        <v>3192000</v>
      </c>
      <c r="H279" s="158">
        <f t="shared" si="22"/>
        <v>3192000</v>
      </c>
      <c r="I279" s="96">
        <f t="shared" si="26"/>
        <v>1064000</v>
      </c>
      <c r="J279" s="96">
        <f t="shared" si="24"/>
        <v>4256000</v>
      </c>
      <c r="K279" s="86"/>
      <c r="L279" s="74" t="e">
        <f>#REF!*1.5</f>
        <v>#REF!</v>
      </c>
    </row>
    <row r="280" spans="1:12" ht="26.25" customHeight="1" x14ac:dyDescent="0.3">
      <c r="A280" s="85">
        <v>13</v>
      </c>
      <c r="B280" s="86" t="s">
        <v>740</v>
      </c>
      <c r="C280" s="133" t="s">
        <v>640</v>
      </c>
      <c r="D280" s="88" t="s">
        <v>9</v>
      </c>
      <c r="E280" s="89">
        <v>1577000</v>
      </c>
      <c r="F280" s="89">
        <f t="shared" si="25"/>
        <v>788500</v>
      </c>
      <c r="G280" s="90">
        <f t="shared" si="21"/>
        <v>2365500</v>
      </c>
      <c r="H280" s="158">
        <f t="shared" si="22"/>
        <v>2365500</v>
      </c>
      <c r="I280" s="96">
        <f t="shared" si="26"/>
        <v>788500</v>
      </c>
      <c r="J280" s="96">
        <f t="shared" si="24"/>
        <v>3154000</v>
      </c>
      <c r="K280" s="86"/>
      <c r="L280" s="74" t="e">
        <f>#REF!*1.5</f>
        <v>#REF!</v>
      </c>
    </row>
    <row r="281" spans="1:12" ht="26.25" customHeight="1" x14ac:dyDescent="0.3">
      <c r="A281" s="85">
        <v>14</v>
      </c>
      <c r="B281" s="86" t="s">
        <v>647</v>
      </c>
      <c r="C281" s="133" t="s">
        <v>648</v>
      </c>
      <c r="D281" s="88" t="s">
        <v>9</v>
      </c>
      <c r="E281" s="89">
        <v>2962000</v>
      </c>
      <c r="F281" s="89">
        <f t="shared" si="25"/>
        <v>1481000</v>
      </c>
      <c r="G281" s="90">
        <f t="shared" si="21"/>
        <v>4443000</v>
      </c>
      <c r="H281" s="158">
        <f t="shared" si="22"/>
        <v>4443000</v>
      </c>
      <c r="I281" s="96">
        <f t="shared" si="26"/>
        <v>1481000</v>
      </c>
      <c r="J281" s="96">
        <f t="shared" si="24"/>
        <v>5924000</v>
      </c>
      <c r="K281" s="86"/>
      <c r="L281" s="74" t="e">
        <f>#REF!*1.5</f>
        <v>#REF!</v>
      </c>
    </row>
    <row r="282" spans="1:12" ht="26.25" customHeight="1" x14ac:dyDescent="0.3">
      <c r="A282" s="85">
        <v>15</v>
      </c>
      <c r="B282" s="86" t="s">
        <v>742</v>
      </c>
      <c r="C282" s="133" t="s">
        <v>648</v>
      </c>
      <c r="D282" s="88" t="s">
        <v>9</v>
      </c>
      <c r="E282" s="89">
        <v>2422000</v>
      </c>
      <c r="F282" s="89">
        <f t="shared" si="25"/>
        <v>1211000</v>
      </c>
      <c r="G282" s="90">
        <f t="shared" si="21"/>
        <v>3633000</v>
      </c>
      <c r="H282" s="158">
        <f t="shared" si="22"/>
        <v>3633000</v>
      </c>
      <c r="I282" s="96">
        <f t="shared" si="26"/>
        <v>1211000</v>
      </c>
      <c r="J282" s="96">
        <f t="shared" si="24"/>
        <v>4844000</v>
      </c>
      <c r="K282" s="86"/>
      <c r="L282" s="74" t="e">
        <f>#REF!*1.5</f>
        <v>#REF!</v>
      </c>
    </row>
    <row r="283" spans="1:12" ht="26.25" customHeight="1" x14ac:dyDescent="0.3">
      <c r="A283" s="85">
        <v>16</v>
      </c>
      <c r="B283" s="86" t="s">
        <v>610</v>
      </c>
      <c r="C283" s="133" t="s">
        <v>611</v>
      </c>
      <c r="D283" s="88" t="s">
        <v>9</v>
      </c>
      <c r="E283" s="89">
        <v>831000</v>
      </c>
      <c r="F283" s="89">
        <f t="shared" si="25"/>
        <v>415500</v>
      </c>
      <c r="G283" s="90">
        <f t="shared" si="21"/>
        <v>1246500</v>
      </c>
      <c r="H283" s="158">
        <f t="shared" si="22"/>
        <v>1246500</v>
      </c>
      <c r="I283" s="96">
        <f t="shared" si="26"/>
        <v>415500</v>
      </c>
      <c r="J283" s="96">
        <f t="shared" si="24"/>
        <v>1662000</v>
      </c>
      <c r="K283" s="86"/>
      <c r="L283" s="74" t="e">
        <f>#REF!*1.5</f>
        <v>#REF!</v>
      </c>
    </row>
    <row r="284" spans="1:12" ht="26.25" customHeight="1" x14ac:dyDescent="0.3">
      <c r="A284" s="85">
        <v>17</v>
      </c>
      <c r="B284" s="86" t="s">
        <v>642</v>
      </c>
      <c r="C284" s="133" t="s">
        <v>643</v>
      </c>
      <c r="D284" s="88" t="s">
        <v>9</v>
      </c>
      <c r="E284" s="89">
        <v>1979000</v>
      </c>
      <c r="F284" s="89">
        <f t="shared" si="25"/>
        <v>989500</v>
      </c>
      <c r="G284" s="90">
        <f t="shared" si="21"/>
        <v>2968500</v>
      </c>
      <c r="H284" s="158">
        <f t="shared" si="22"/>
        <v>2968500</v>
      </c>
      <c r="I284" s="96">
        <f t="shared" si="26"/>
        <v>989500</v>
      </c>
      <c r="J284" s="96">
        <f t="shared" si="24"/>
        <v>3958000</v>
      </c>
      <c r="K284" s="86"/>
      <c r="L284" s="74" t="e">
        <f>#REF!*1.5</f>
        <v>#REF!</v>
      </c>
    </row>
    <row r="285" spans="1:12" ht="26.25" customHeight="1" x14ac:dyDescent="0.3">
      <c r="A285" s="85">
        <v>18</v>
      </c>
      <c r="B285" s="86" t="s">
        <v>903</v>
      </c>
      <c r="C285" s="133" t="s">
        <v>643</v>
      </c>
      <c r="D285" s="88" t="s">
        <v>9</v>
      </c>
      <c r="E285" s="89">
        <v>1429000</v>
      </c>
      <c r="F285" s="89">
        <f t="shared" si="25"/>
        <v>714500</v>
      </c>
      <c r="G285" s="90">
        <f t="shared" si="21"/>
        <v>2143500</v>
      </c>
      <c r="H285" s="158">
        <f t="shared" si="22"/>
        <v>2143500</v>
      </c>
      <c r="I285" s="96">
        <f t="shared" si="26"/>
        <v>714500</v>
      </c>
      <c r="J285" s="96">
        <f t="shared" si="24"/>
        <v>2858000</v>
      </c>
      <c r="K285" s="86"/>
      <c r="L285" s="74" t="e">
        <f>#REF!*1.5</f>
        <v>#REF!</v>
      </c>
    </row>
    <row r="286" spans="1:12" ht="26.25" customHeight="1" x14ac:dyDescent="0.3">
      <c r="A286" s="85">
        <v>19</v>
      </c>
      <c r="B286" s="86" t="s">
        <v>886</v>
      </c>
      <c r="C286" s="133" t="s">
        <v>887</v>
      </c>
      <c r="D286" s="88" t="s">
        <v>9</v>
      </c>
      <c r="E286" s="89">
        <v>1798000</v>
      </c>
      <c r="F286" s="89">
        <f t="shared" si="25"/>
        <v>899000</v>
      </c>
      <c r="G286" s="90">
        <f t="shared" si="21"/>
        <v>2697000</v>
      </c>
      <c r="H286" s="158">
        <f t="shared" si="22"/>
        <v>2697000</v>
      </c>
      <c r="I286" s="96">
        <f t="shared" si="26"/>
        <v>899000</v>
      </c>
      <c r="J286" s="96">
        <f t="shared" si="24"/>
        <v>3596000</v>
      </c>
      <c r="K286" s="86"/>
      <c r="L286" s="74" t="e">
        <f>#REF!*1.5</f>
        <v>#REF!</v>
      </c>
    </row>
    <row r="287" spans="1:12" ht="26.25" customHeight="1" x14ac:dyDescent="0.3">
      <c r="A287" s="85">
        <v>20</v>
      </c>
      <c r="B287" s="86" t="s">
        <v>574</v>
      </c>
      <c r="C287" s="133" t="s">
        <v>575</v>
      </c>
      <c r="D287" s="88" t="s">
        <v>9</v>
      </c>
      <c r="E287" s="89">
        <v>1019000</v>
      </c>
      <c r="F287" s="89">
        <f t="shared" si="25"/>
        <v>509500</v>
      </c>
      <c r="G287" s="90">
        <f t="shared" si="21"/>
        <v>1528500</v>
      </c>
      <c r="H287" s="158">
        <f t="shared" si="22"/>
        <v>1528500</v>
      </c>
      <c r="I287" s="96">
        <f t="shared" si="26"/>
        <v>509500</v>
      </c>
      <c r="J287" s="96">
        <f t="shared" si="24"/>
        <v>2038000</v>
      </c>
      <c r="K287" s="86"/>
      <c r="L287" s="74" t="e">
        <f>#REF!*1.5</f>
        <v>#REF!</v>
      </c>
    </row>
    <row r="288" spans="1:12" ht="26.25" customHeight="1" x14ac:dyDescent="0.3">
      <c r="A288" s="85">
        <v>21</v>
      </c>
      <c r="B288" s="86" t="s">
        <v>674</v>
      </c>
      <c r="C288" s="133" t="s">
        <v>675</v>
      </c>
      <c r="D288" s="88" t="s">
        <v>9</v>
      </c>
      <c r="E288" s="89">
        <v>2776000</v>
      </c>
      <c r="F288" s="89">
        <f t="shared" si="25"/>
        <v>1388000</v>
      </c>
      <c r="G288" s="90">
        <f t="shared" si="21"/>
        <v>4164000</v>
      </c>
      <c r="H288" s="158">
        <f t="shared" si="22"/>
        <v>4164000</v>
      </c>
      <c r="I288" s="96">
        <f t="shared" si="26"/>
        <v>1388000</v>
      </c>
      <c r="J288" s="96">
        <f t="shared" si="24"/>
        <v>5552000</v>
      </c>
      <c r="K288" s="86"/>
      <c r="L288" s="74" t="e">
        <f>#REF!*1.5</f>
        <v>#REF!</v>
      </c>
    </row>
    <row r="289" spans="1:12" ht="26.25" customHeight="1" x14ac:dyDescent="0.3">
      <c r="A289" s="85">
        <v>22</v>
      </c>
      <c r="B289" s="86" t="s">
        <v>866</v>
      </c>
      <c r="C289" s="133" t="s">
        <v>675</v>
      </c>
      <c r="D289" s="88" t="s">
        <v>9</v>
      </c>
      <c r="E289" s="89">
        <v>2235000</v>
      </c>
      <c r="F289" s="89">
        <f t="shared" si="25"/>
        <v>1117500</v>
      </c>
      <c r="G289" s="90">
        <f t="shared" si="21"/>
        <v>3352500</v>
      </c>
      <c r="H289" s="158">
        <f t="shared" si="22"/>
        <v>3352500</v>
      </c>
      <c r="I289" s="96">
        <f t="shared" si="26"/>
        <v>1117500</v>
      </c>
      <c r="J289" s="96">
        <f t="shared" si="24"/>
        <v>4470000</v>
      </c>
      <c r="K289" s="86"/>
      <c r="L289" s="74" t="e">
        <f>#REF!*1.5</f>
        <v>#REF!</v>
      </c>
    </row>
    <row r="290" spans="1:12" ht="26.25" customHeight="1" x14ac:dyDescent="0.3">
      <c r="A290" s="85">
        <v>23</v>
      </c>
      <c r="B290" s="86" t="s">
        <v>689</v>
      </c>
      <c r="C290" s="133" t="s">
        <v>690</v>
      </c>
      <c r="D290" s="88" t="s">
        <v>9</v>
      </c>
      <c r="E290" s="89">
        <v>2340000</v>
      </c>
      <c r="F290" s="89">
        <f t="shared" si="25"/>
        <v>1170000</v>
      </c>
      <c r="G290" s="90">
        <f t="shared" si="21"/>
        <v>3510000</v>
      </c>
      <c r="H290" s="158">
        <f t="shared" si="22"/>
        <v>3510000</v>
      </c>
      <c r="I290" s="96">
        <f t="shared" si="26"/>
        <v>1170000</v>
      </c>
      <c r="J290" s="96">
        <f t="shared" si="24"/>
        <v>4680000</v>
      </c>
      <c r="K290" s="86"/>
      <c r="L290" s="74" t="e">
        <f>#REF!*1.5</f>
        <v>#REF!</v>
      </c>
    </row>
    <row r="291" spans="1:12" ht="26.25" customHeight="1" x14ac:dyDescent="0.3">
      <c r="A291" s="85">
        <v>24</v>
      </c>
      <c r="B291" s="86" t="s">
        <v>872</v>
      </c>
      <c r="C291" s="133" t="s">
        <v>690</v>
      </c>
      <c r="D291" s="88" t="s">
        <v>9</v>
      </c>
      <c r="E291" s="89">
        <v>1798000</v>
      </c>
      <c r="F291" s="89">
        <f t="shared" si="25"/>
        <v>899000</v>
      </c>
      <c r="G291" s="90">
        <f t="shared" si="21"/>
        <v>2697000</v>
      </c>
      <c r="H291" s="158">
        <f t="shared" si="22"/>
        <v>2697000</v>
      </c>
      <c r="I291" s="96">
        <f t="shared" si="26"/>
        <v>899000</v>
      </c>
      <c r="J291" s="96">
        <f t="shared" si="24"/>
        <v>3596000</v>
      </c>
      <c r="K291" s="86"/>
      <c r="L291" s="74" t="e">
        <f>#REF!*1.5</f>
        <v>#REF!</v>
      </c>
    </row>
    <row r="292" spans="1:12" ht="26.25" customHeight="1" x14ac:dyDescent="0.3">
      <c r="A292" s="85">
        <v>25</v>
      </c>
      <c r="B292" s="86" t="s">
        <v>577</v>
      </c>
      <c r="C292" s="133" t="s">
        <v>578</v>
      </c>
      <c r="D292" s="88" t="s">
        <v>9</v>
      </c>
      <c r="E292" s="89">
        <v>2962000</v>
      </c>
      <c r="F292" s="89">
        <f t="shared" si="25"/>
        <v>1481000</v>
      </c>
      <c r="G292" s="90">
        <f t="shared" si="21"/>
        <v>4443000</v>
      </c>
      <c r="H292" s="158">
        <f t="shared" si="22"/>
        <v>4443000</v>
      </c>
      <c r="I292" s="96">
        <f t="shared" si="26"/>
        <v>1481000</v>
      </c>
      <c r="J292" s="96">
        <f t="shared" si="24"/>
        <v>5924000</v>
      </c>
      <c r="K292" s="86"/>
      <c r="L292" s="74" t="e">
        <f>#REF!*1.5</f>
        <v>#REF!</v>
      </c>
    </row>
    <row r="293" spans="1:12" ht="26.25" customHeight="1" x14ac:dyDescent="0.3">
      <c r="A293" s="85">
        <v>26</v>
      </c>
      <c r="B293" s="86" t="s">
        <v>645</v>
      </c>
      <c r="C293" s="133" t="s">
        <v>578</v>
      </c>
      <c r="D293" s="88" t="s">
        <v>9</v>
      </c>
      <c r="E293" s="89">
        <v>2962000</v>
      </c>
      <c r="F293" s="89">
        <f t="shared" si="25"/>
        <v>1481000</v>
      </c>
      <c r="G293" s="90">
        <f t="shared" si="21"/>
        <v>4443000</v>
      </c>
      <c r="H293" s="158">
        <f t="shared" si="22"/>
        <v>4443000</v>
      </c>
      <c r="I293" s="96">
        <f t="shared" si="26"/>
        <v>1481000</v>
      </c>
      <c r="J293" s="96">
        <f t="shared" si="24"/>
        <v>5924000</v>
      </c>
      <c r="K293" s="86"/>
      <c r="L293" s="74" t="e">
        <f>#REF!*1.5</f>
        <v>#REF!</v>
      </c>
    </row>
    <row r="294" spans="1:12" ht="26.25" customHeight="1" x14ac:dyDescent="0.3">
      <c r="A294" s="85">
        <v>27</v>
      </c>
      <c r="B294" s="86" t="s">
        <v>836</v>
      </c>
      <c r="C294" s="133" t="s">
        <v>578</v>
      </c>
      <c r="D294" s="88" t="s">
        <v>9</v>
      </c>
      <c r="E294" s="89">
        <v>2422000</v>
      </c>
      <c r="F294" s="89">
        <f t="shared" si="25"/>
        <v>1211000</v>
      </c>
      <c r="G294" s="90">
        <f t="shared" si="21"/>
        <v>3633000</v>
      </c>
      <c r="H294" s="158">
        <f t="shared" si="22"/>
        <v>3633000</v>
      </c>
      <c r="I294" s="96">
        <f t="shared" si="26"/>
        <v>1211000</v>
      </c>
      <c r="J294" s="96">
        <f t="shared" si="24"/>
        <v>4844000</v>
      </c>
      <c r="K294" s="86"/>
      <c r="L294" s="74" t="e">
        <f>#REF!*1.5</f>
        <v>#REF!</v>
      </c>
    </row>
    <row r="295" spans="1:12" ht="26.25" customHeight="1" x14ac:dyDescent="0.3">
      <c r="A295" s="85">
        <v>28</v>
      </c>
      <c r="B295" s="86" t="s">
        <v>864</v>
      </c>
      <c r="C295" s="133" t="s">
        <v>578</v>
      </c>
      <c r="D295" s="88" t="s">
        <v>9</v>
      </c>
      <c r="E295" s="89">
        <v>2422000</v>
      </c>
      <c r="F295" s="89">
        <f t="shared" si="25"/>
        <v>1211000</v>
      </c>
      <c r="G295" s="90">
        <f t="shared" si="21"/>
        <v>3633000</v>
      </c>
      <c r="H295" s="158">
        <f t="shared" si="22"/>
        <v>3633000</v>
      </c>
      <c r="I295" s="96">
        <f t="shared" si="26"/>
        <v>1211000</v>
      </c>
      <c r="J295" s="96">
        <f t="shared" si="24"/>
        <v>4844000</v>
      </c>
      <c r="K295" s="86"/>
      <c r="L295" s="74" t="e">
        <f>#REF!*1.5</f>
        <v>#REF!</v>
      </c>
    </row>
    <row r="296" spans="1:12" ht="26.25" customHeight="1" x14ac:dyDescent="0.3">
      <c r="A296" s="85">
        <v>29</v>
      </c>
      <c r="B296" s="86" t="s">
        <v>595</v>
      </c>
      <c r="C296" s="133" t="s">
        <v>596</v>
      </c>
      <c r="D296" s="88" t="s">
        <v>9</v>
      </c>
      <c r="E296" s="89">
        <v>3829000</v>
      </c>
      <c r="F296" s="89">
        <f t="shared" si="25"/>
        <v>1914500</v>
      </c>
      <c r="G296" s="90">
        <f t="shared" si="21"/>
        <v>5743500</v>
      </c>
      <c r="H296" s="158">
        <f t="shared" si="22"/>
        <v>5743500</v>
      </c>
      <c r="I296" s="96">
        <f t="shared" si="26"/>
        <v>1914500</v>
      </c>
      <c r="J296" s="96">
        <f t="shared" si="24"/>
        <v>7658000</v>
      </c>
      <c r="K296" s="86"/>
      <c r="L296" s="74" t="e">
        <f>#REF!*1.5</f>
        <v>#REF!</v>
      </c>
    </row>
    <row r="297" spans="1:12" ht="26.25" customHeight="1" x14ac:dyDescent="0.3">
      <c r="A297" s="85">
        <v>30</v>
      </c>
      <c r="B297" s="86" t="s">
        <v>840</v>
      </c>
      <c r="C297" s="133" t="s">
        <v>596</v>
      </c>
      <c r="D297" s="88" t="s">
        <v>9</v>
      </c>
      <c r="E297" s="89">
        <v>3048000</v>
      </c>
      <c r="F297" s="89">
        <f t="shared" si="25"/>
        <v>1524000</v>
      </c>
      <c r="G297" s="90">
        <f t="shared" si="21"/>
        <v>4572000</v>
      </c>
      <c r="H297" s="158">
        <f t="shared" si="22"/>
        <v>4572000</v>
      </c>
      <c r="I297" s="96">
        <f t="shared" si="26"/>
        <v>1524000</v>
      </c>
      <c r="J297" s="96">
        <f t="shared" si="24"/>
        <v>6096000</v>
      </c>
      <c r="K297" s="86"/>
      <c r="L297" s="74" t="e">
        <f>#REF!*1.5</f>
        <v>#REF!</v>
      </c>
    </row>
    <row r="298" spans="1:12" ht="26.25" customHeight="1" x14ac:dyDescent="0.3">
      <c r="A298" s="85">
        <v>31</v>
      </c>
      <c r="B298" s="86" t="s">
        <v>636</v>
      </c>
      <c r="C298" s="133" t="s">
        <v>637</v>
      </c>
      <c r="D298" s="88" t="s">
        <v>9</v>
      </c>
      <c r="E298" s="89">
        <v>1997000</v>
      </c>
      <c r="F298" s="89">
        <f t="shared" si="25"/>
        <v>998500</v>
      </c>
      <c r="G298" s="90">
        <f t="shared" si="21"/>
        <v>2995500</v>
      </c>
      <c r="H298" s="158">
        <f t="shared" si="22"/>
        <v>2995500</v>
      </c>
      <c r="I298" s="96">
        <f t="shared" si="26"/>
        <v>998500</v>
      </c>
      <c r="J298" s="96">
        <f t="shared" si="24"/>
        <v>3994000</v>
      </c>
      <c r="K298" s="86"/>
      <c r="L298" s="74" t="e">
        <f>#REF!*1.5</f>
        <v>#REF!</v>
      </c>
    </row>
    <row r="299" spans="1:12" ht="26.25" customHeight="1" x14ac:dyDescent="0.3">
      <c r="A299" s="85">
        <v>32</v>
      </c>
      <c r="B299" s="86" t="s">
        <v>862</v>
      </c>
      <c r="C299" s="133" t="s">
        <v>637</v>
      </c>
      <c r="D299" s="88" t="s">
        <v>9</v>
      </c>
      <c r="E299" s="89">
        <v>1428000</v>
      </c>
      <c r="F299" s="89">
        <f t="shared" si="25"/>
        <v>714000</v>
      </c>
      <c r="G299" s="90">
        <f t="shared" si="21"/>
        <v>2142000</v>
      </c>
      <c r="H299" s="158">
        <f t="shared" si="22"/>
        <v>2142000</v>
      </c>
      <c r="I299" s="96">
        <f t="shared" si="26"/>
        <v>714000</v>
      </c>
      <c r="J299" s="96">
        <f t="shared" si="24"/>
        <v>2856000</v>
      </c>
      <c r="K299" s="86"/>
      <c r="L299" s="74" t="e">
        <f>#REF!*1.5</f>
        <v>#REF!</v>
      </c>
    </row>
    <row r="300" spans="1:12" ht="26.25" customHeight="1" x14ac:dyDescent="0.3">
      <c r="A300" s="85">
        <v>33</v>
      </c>
      <c r="B300" s="86" t="s">
        <v>677</v>
      </c>
      <c r="C300" s="133" t="s">
        <v>678</v>
      </c>
      <c r="D300" s="88" t="s">
        <v>9</v>
      </c>
      <c r="E300" s="89">
        <v>3894000</v>
      </c>
      <c r="F300" s="89">
        <f t="shared" si="25"/>
        <v>1947000</v>
      </c>
      <c r="G300" s="90">
        <f t="shared" si="21"/>
        <v>5841000</v>
      </c>
      <c r="H300" s="158">
        <f t="shared" si="22"/>
        <v>5841000</v>
      </c>
      <c r="I300" s="96">
        <f t="shared" si="26"/>
        <v>1947000</v>
      </c>
      <c r="J300" s="96">
        <f t="shared" si="24"/>
        <v>7788000</v>
      </c>
      <c r="K300" s="86"/>
      <c r="L300" s="74" t="e">
        <f>#REF!*1.5</f>
        <v>#REF!</v>
      </c>
    </row>
    <row r="301" spans="1:12" ht="26.25" customHeight="1" x14ac:dyDescent="0.3">
      <c r="A301" s="85">
        <v>34</v>
      </c>
      <c r="B301" s="86" t="s">
        <v>868</v>
      </c>
      <c r="C301" s="133" t="s">
        <v>678</v>
      </c>
      <c r="D301" s="88" t="s">
        <v>9</v>
      </c>
      <c r="E301" s="89">
        <v>3122000</v>
      </c>
      <c r="F301" s="89">
        <f t="shared" si="25"/>
        <v>1561000</v>
      </c>
      <c r="G301" s="90">
        <f t="shared" si="21"/>
        <v>4683000</v>
      </c>
      <c r="H301" s="158">
        <f t="shared" si="22"/>
        <v>4683000</v>
      </c>
      <c r="I301" s="96">
        <f t="shared" si="26"/>
        <v>1561000</v>
      </c>
      <c r="J301" s="96">
        <f t="shared" si="24"/>
        <v>6244000</v>
      </c>
      <c r="K301" s="86"/>
      <c r="L301" s="74" t="e">
        <f>#REF!*1.5</f>
        <v>#REF!</v>
      </c>
    </row>
    <row r="302" spans="1:12" ht="26.25" customHeight="1" x14ac:dyDescent="0.3">
      <c r="A302" s="85">
        <v>35</v>
      </c>
      <c r="B302" s="86" t="s">
        <v>633</v>
      </c>
      <c r="C302" s="133" t="s">
        <v>634</v>
      </c>
      <c r="D302" s="88" t="s">
        <v>9</v>
      </c>
      <c r="E302" s="89">
        <v>3868000</v>
      </c>
      <c r="F302" s="89">
        <f t="shared" si="25"/>
        <v>1934000</v>
      </c>
      <c r="G302" s="90">
        <f t="shared" si="21"/>
        <v>5802000</v>
      </c>
      <c r="H302" s="158">
        <f t="shared" si="22"/>
        <v>5802000</v>
      </c>
      <c r="I302" s="96">
        <f t="shared" si="26"/>
        <v>1934000</v>
      </c>
      <c r="J302" s="96">
        <f t="shared" si="24"/>
        <v>7736000</v>
      </c>
      <c r="K302" s="86"/>
      <c r="L302" s="74" t="e">
        <f>#REF!*1.5</f>
        <v>#REF!</v>
      </c>
    </row>
    <row r="303" spans="1:12" ht="26.25" customHeight="1" x14ac:dyDescent="0.3">
      <c r="A303" s="85">
        <v>36</v>
      </c>
      <c r="B303" s="86" t="s">
        <v>860</v>
      </c>
      <c r="C303" s="133" t="s">
        <v>634</v>
      </c>
      <c r="D303" s="88" t="s">
        <v>9</v>
      </c>
      <c r="E303" s="89">
        <v>3183000</v>
      </c>
      <c r="F303" s="89">
        <f t="shared" si="25"/>
        <v>1591500</v>
      </c>
      <c r="G303" s="90">
        <f t="shared" si="21"/>
        <v>4774500</v>
      </c>
      <c r="H303" s="158">
        <f t="shared" si="22"/>
        <v>4774500</v>
      </c>
      <c r="I303" s="96">
        <f t="shared" si="26"/>
        <v>1591500</v>
      </c>
      <c r="J303" s="96">
        <f t="shared" si="24"/>
        <v>6366000</v>
      </c>
      <c r="K303" s="86"/>
      <c r="L303" s="74" t="e">
        <f>#REF!*1.5</f>
        <v>#REF!</v>
      </c>
    </row>
    <row r="304" spans="1:12" ht="26.25" customHeight="1" x14ac:dyDescent="0.3">
      <c r="A304" s="85">
        <v>37</v>
      </c>
      <c r="B304" s="86" t="s">
        <v>630</v>
      </c>
      <c r="C304" s="133" t="s">
        <v>631</v>
      </c>
      <c r="D304" s="88" t="s">
        <v>9</v>
      </c>
      <c r="E304" s="89">
        <v>3044000</v>
      </c>
      <c r="F304" s="89">
        <f t="shared" si="25"/>
        <v>1522000</v>
      </c>
      <c r="G304" s="90">
        <f t="shared" si="21"/>
        <v>4566000</v>
      </c>
      <c r="H304" s="158">
        <f t="shared" si="22"/>
        <v>4566000</v>
      </c>
      <c r="I304" s="96">
        <f t="shared" si="26"/>
        <v>1522000</v>
      </c>
      <c r="J304" s="96">
        <f t="shared" si="24"/>
        <v>6088000</v>
      </c>
      <c r="K304" s="86"/>
      <c r="L304" s="74" t="e">
        <f>#REF!*1.5</f>
        <v>#REF!</v>
      </c>
    </row>
    <row r="305" spans="1:12" ht="26.25" customHeight="1" x14ac:dyDescent="0.3">
      <c r="A305" s="85">
        <v>38</v>
      </c>
      <c r="B305" s="86" t="s">
        <v>858</v>
      </c>
      <c r="C305" s="133" t="s">
        <v>631</v>
      </c>
      <c r="D305" s="88" t="s">
        <v>9</v>
      </c>
      <c r="E305" s="89">
        <v>2265043</v>
      </c>
      <c r="F305" s="89">
        <f t="shared" si="25"/>
        <v>1132521.5</v>
      </c>
      <c r="G305" s="90">
        <f t="shared" si="21"/>
        <v>3397564.5</v>
      </c>
      <c r="H305" s="158">
        <f t="shared" si="22"/>
        <v>3397564.5</v>
      </c>
      <c r="I305" s="96">
        <f t="shared" si="26"/>
        <v>1132521.5</v>
      </c>
      <c r="J305" s="96">
        <f t="shared" si="24"/>
        <v>4530086</v>
      </c>
      <c r="K305" s="86"/>
      <c r="L305" s="74" t="e">
        <f>#REF!*1.5</f>
        <v>#REF!</v>
      </c>
    </row>
    <row r="306" spans="1:12" ht="26.25" customHeight="1" x14ac:dyDescent="0.3">
      <c r="A306" s="85">
        <v>39</v>
      </c>
      <c r="B306" s="86" t="s">
        <v>627</v>
      </c>
      <c r="C306" s="133" t="s">
        <v>628</v>
      </c>
      <c r="D306" s="88" t="s">
        <v>9</v>
      </c>
      <c r="E306" s="89">
        <v>3883000</v>
      </c>
      <c r="F306" s="89">
        <f t="shared" si="25"/>
        <v>1941500</v>
      </c>
      <c r="G306" s="90">
        <f t="shared" si="21"/>
        <v>5824500</v>
      </c>
      <c r="H306" s="158">
        <f t="shared" si="22"/>
        <v>5824500</v>
      </c>
      <c r="I306" s="96">
        <f t="shared" si="26"/>
        <v>1941500</v>
      </c>
      <c r="J306" s="96">
        <f t="shared" si="24"/>
        <v>7766000</v>
      </c>
      <c r="K306" s="86"/>
      <c r="L306" s="74" t="e">
        <f>#REF!*1.5</f>
        <v>#REF!</v>
      </c>
    </row>
    <row r="307" spans="1:12" ht="26.25" customHeight="1" x14ac:dyDescent="0.3">
      <c r="A307" s="85">
        <v>40</v>
      </c>
      <c r="B307" s="86" t="s">
        <v>607</v>
      </c>
      <c r="C307" s="133" t="s">
        <v>608</v>
      </c>
      <c r="D307" s="88" t="s">
        <v>9</v>
      </c>
      <c r="E307" s="89">
        <v>2431000</v>
      </c>
      <c r="F307" s="89">
        <f t="shared" si="25"/>
        <v>1215500</v>
      </c>
      <c r="G307" s="90">
        <f t="shared" si="21"/>
        <v>3646500</v>
      </c>
      <c r="H307" s="158">
        <f t="shared" si="22"/>
        <v>3646500</v>
      </c>
      <c r="I307" s="96">
        <f t="shared" si="26"/>
        <v>1215500</v>
      </c>
      <c r="J307" s="96">
        <f t="shared" si="24"/>
        <v>4862000</v>
      </c>
      <c r="K307" s="86"/>
      <c r="L307" s="74" t="e">
        <f>#REF!*1.5</f>
        <v>#REF!</v>
      </c>
    </row>
    <row r="308" spans="1:12" ht="26.25" customHeight="1" x14ac:dyDescent="0.3">
      <c r="A308" s="85">
        <v>41</v>
      </c>
      <c r="B308" s="86" t="s">
        <v>844</v>
      </c>
      <c r="C308" s="133" t="s">
        <v>608</v>
      </c>
      <c r="D308" s="88" t="s">
        <v>9</v>
      </c>
      <c r="E308" s="89">
        <v>1600000</v>
      </c>
      <c r="F308" s="89">
        <f t="shared" si="25"/>
        <v>800000</v>
      </c>
      <c r="G308" s="90">
        <f t="shared" si="21"/>
        <v>2400000</v>
      </c>
      <c r="H308" s="158">
        <f t="shared" si="22"/>
        <v>2400000</v>
      </c>
      <c r="I308" s="96">
        <f t="shared" si="26"/>
        <v>800000</v>
      </c>
      <c r="J308" s="96">
        <f t="shared" si="24"/>
        <v>3200000</v>
      </c>
      <c r="K308" s="86"/>
      <c r="L308" s="74" t="e">
        <f>#REF!*1.5</f>
        <v>#REF!</v>
      </c>
    </row>
    <row r="309" spans="1:12" ht="26.25" customHeight="1" x14ac:dyDescent="0.3">
      <c r="A309" s="85">
        <v>42</v>
      </c>
      <c r="B309" s="86" t="s">
        <v>604</v>
      </c>
      <c r="C309" s="133" t="s">
        <v>605</v>
      </c>
      <c r="D309" s="88" t="s">
        <v>9</v>
      </c>
      <c r="E309" s="89">
        <v>3102000</v>
      </c>
      <c r="F309" s="89">
        <f t="shared" si="25"/>
        <v>1551000</v>
      </c>
      <c r="G309" s="90">
        <f t="shared" si="21"/>
        <v>4653000</v>
      </c>
      <c r="H309" s="158">
        <f t="shared" si="22"/>
        <v>4653000</v>
      </c>
      <c r="I309" s="96">
        <f t="shared" si="26"/>
        <v>1551000</v>
      </c>
      <c r="J309" s="96">
        <f t="shared" si="24"/>
        <v>6204000</v>
      </c>
      <c r="K309" s="86"/>
      <c r="L309" s="74" t="e">
        <f>#REF!*1.5</f>
        <v>#REF!</v>
      </c>
    </row>
    <row r="310" spans="1:12" ht="26.25" customHeight="1" x14ac:dyDescent="0.3">
      <c r="A310" s="85">
        <v>43</v>
      </c>
      <c r="B310" s="86" t="s">
        <v>842</v>
      </c>
      <c r="C310" s="133" t="s">
        <v>605</v>
      </c>
      <c r="D310" s="88" t="s">
        <v>9</v>
      </c>
      <c r="E310" s="89">
        <v>2357000</v>
      </c>
      <c r="F310" s="89">
        <f t="shared" si="25"/>
        <v>1178500</v>
      </c>
      <c r="G310" s="90">
        <f t="shared" si="21"/>
        <v>3535500</v>
      </c>
      <c r="H310" s="158">
        <f t="shared" si="22"/>
        <v>3535500</v>
      </c>
      <c r="I310" s="96">
        <f t="shared" si="26"/>
        <v>1178500</v>
      </c>
      <c r="J310" s="96">
        <f t="shared" si="24"/>
        <v>4714000</v>
      </c>
      <c r="K310" s="86"/>
      <c r="L310" s="74" t="e">
        <f>#REF!*1.5</f>
        <v>#REF!</v>
      </c>
    </row>
    <row r="311" spans="1:12" ht="26.25" customHeight="1" x14ac:dyDescent="0.3">
      <c r="A311" s="85">
        <v>44</v>
      </c>
      <c r="B311" s="86" t="s">
        <v>622</v>
      </c>
      <c r="C311" s="133" t="s">
        <v>623</v>
      </c>
      <c r="D311" s="88" t="s">
        <v>9</v>
      </c>
      <c r="E311" s="89">
        <v>3455000</v>
      </c>
      <c r="F311" s="89">
        <f t="shared" si="25"/>
        <v>1727500</v>
      </c>
      <c r="G311" s="90">
        <f t="shared" si="21"/>
        <v>5182500</v>
      </c>
      <c r="H311" s="158">
        <f t="shared" si="22"/>
        <v>5182500</v>
      </c>
      <c r="I311" s="96">
        <f t="shared" si="26"/>
        <v>1727500</v>
      </c>
      <c r="J311" s="96">
        <f t="shared" si="24"/>
        <v>6910000</v>
      </c>
      <c r="K311" s="86"/>
      <c r="L311" s="74" t="e">
        <f>#REF!*1.5</f>
        <v>#REF!</v>
      </c>
    </row>
    <row r="312" spans="1:12" ht="26.25" customHeight="1" x14ac:dyDescent="0.3">
      <c r="A312" s="85">
        <v>45</v>
      </c>
      <c r="B312" s="86" t="s">
        <v>852</v>
      </c>
      <c r="C312" s="133" t="s">
        <v>623</v>
      </c>
      <c r="D312" s="88" t="s">
        <v>9</v>
      </c>
      <c r="E312" s="89">
        <v>2699000</v>
      </c>
      <c r="F312" s="89">
        <f t="shared" si="25"/>
        <v>1349500</v>
      </c>
      <c r="G312" s="90">
        <f t="shared" si="21"/>
        <v>4048500</v>
      </c>
      <c r="H312" s="158">
        <f t="shared" si="22"/>
        <v>4048500</v>
      </c>
      <c r="I312" s="96">
        <f t="shared" si="26"/>
        <v>1349500</v>
      </c>
      <c r="J312" s="96">
        <f t="shared" si="24"/>
        <v>5398000</v>
      </c>
      <c r="K312" s="86"/>
      <c r="L312" s="74" t="e">
        <f>#REF!*1.5</f>
        <v>#REF!</v>
      </c>
    </row>
    <row r="313" spans="1:12" ht="26.25" customHeight="1" x14ac:dyDescent="0.3">
      <c r="A313" s="85">
        <v>46</v>
      </c>
      <c r="B313" s="86" t="s">
        <v>619</v>
      </c>
      <c r="C313" s="133" t="s">
        <v>620</v>
      </c>
      <c r="D313" s="88" t="s">
        <v>9</v>
      </c>
      <c r="E313" s="89">
        <v>4034000</v>
      </c>
      <c r="F313" s="89">
        <f t="shared" si="25"/>
        <v>2017000</v>
      </c>
      <c r="G313" s="90">
        <f t="shared" si="21"/>
        <v>6051000</v>
      </c>
      <c r="H313" s="158">
        <f t="shared" si="22"/>
        <v>6051000</v>
      </c>
      <c r="I313" s="96">
        <f t="shared" si="26"/>
        <v>2017000</v>
      </c>
      <c r="J313" s="96">
        <f t="shared" si="24"/>
        <v>8068000</v>
      </c>
      <c r="K313" s="86"/>
      <c r="L313" s="74" t="e">
        <f>#REF!*1.5</f>
        <v>#REF!</v>
      </c>
    </row>
    <row r="314" spans="1:12" ht="26.25" customHeight="1" x14ac:dyDescent="0.3">
      <c r="A314" s="85">
        <v>47</v>
      </c>
      <c r="B314" s="86" t="s">
        <v>850</v>
      </c>
      <c r="C314" s="133" t="s">
        <v>620</v>
      </c>
      <c r="D314" s="88" t="s">
        <v>9</v>
      </c>
      <c r="E314" s="89">
        <v>3262000</v>
      </c>
      <c r="F314" s="89">
        <f t="shared" si="25"/>
        <v>1631000</v>
      </c>
      <c r="G314" s="90">
        <f t="shared" si="21"/>
        <v>4893000</v>
      </c>
      <c r="H314" s="158">
        <f t="shared" si="22"/>
        <v>4893000</v>
      </c>
      <c r="I314" s="96">
        <f t="shared" si="26"/>
        <v>1631000</v>
      </c>
      <c r="J314" s="96">
        <f t="shared" si="24"/>
        <v>6524000</v>
      </c>
      <c r="K314" s="86"/>
      <c r="L314" s="74" t="e">
        <f>#REF!*1.5</f>
        <v>#REF!</v>
      </c>
    </row>
    <row r="315" spans="1:12" ht="26.25" customHeight="1" x14ac:dyDescent="0.3">
      <c r="A315" s="85">
        <v>48</v>
      </c>
      <c r="B315" s="86" t="s">
        <v>613</v>
      </c>
      <c r="C315" s="133" t="s">
        <v>614</v>
      </c>
      <c r="D315" s="88" t="s">
        <v>9</v>
      </c>
      <c r="E315" s="89">
        <v>4034000</v>
      </c>
      <c r="F315" s="89">
        <f t="shared" si="25"/>
        <v>2017000</v>
      </c>
      <c r="G315" s="90">
        <f t="shared" si="21"/>
        <v>6051000</v>
      </c>
      <c r="H315" s="158">
        <f t="shared" si="22"/>
        <v>6051000</v>
      </c>
      <c r="I315" s="96">
        <f t="shared" si="26"/>
        <v>2017000</v>
      </c>
      <c r="J315" s="96">
        <f t="shared" si="24"/>
        <v>8068000</v>
      </c>
      <c r="K315" s="86"/>
      <c r="L315" s="74" t="e">
        <f>#REF!*1.5</f>
        <v>#REF!</v>
      </c>
    </row>
    <row r="316" spans="1:12" ht="26.25" customHeight="1" x14ac:dyDescent="0.3">
      <c r="A316" s="85">
        <v>49</v>
      </c>
      <c r="B316" s="86" t="s">
        <v>846</v>
      </c>
      <c r="C316" s="133" t="s">
        <v>614</v>
      </c>
      <c r="D316" s="88" t="s">
        <v>9</v>
      </c>
      <c r="E316" s="89">
        <v>3262000</v>
      </c>
      <c r="F316" s="89">
        <f t="shared" si="25"/>
        <v>1631000</v>
      </c>
      <c r="G316" s="90">
        <f t="shared" si="21"/>
        <v>4893000</v>
      </c>
      <c r="H316" s="158">
        <f t="shared" si="22"/>
        <v>4893000</v>
      </c>
      <c r="I316" s="96">
        <f t="shared" si="26"/>
        <v>1631000</v>
      </c>
      <c r="J316" s="96">
        <f t="shared" si="24"/>
        <v>6524000</v>
      </c>
      <c r="K316" s="86"/>
      <c r="L316" s="74" t="e">
        <f>#REF!*1.5</f>
        <v>#REF!</v>
      </c>
    </row>
    <row r="317" spans="1:12" ht="26.25" customHeight="1" x14ac:dyDescent="0.3">
      <c r="A317" s="85">
        <v>50</v>
      </c>
      <c r="B317" s="86" t="s">
        <v>616</v>
      </c>
      <c r="C317" s="133" t="s">
        <v>617</v>
      </c>
      <c r="D317" s="88" t="s">
        <v>9</v>
      </c>
      <c r="E317" s="89">
        <v>4034000</v>
      </c>
      <c r="F317" s="89">
        <f t="shared" si="25"/>
        <v>2017000</v>
      </c>
      <c r="G317" s="90">
        <f t="shared" si="21"/>
        <v>6051000</v>
      </c>
      <c r="H317" s="158">
        <f t="shared" si="22"/>
        <v>6051000</v>
      </c>
      <c r="I317" s="96">
        <f t="shared" si="26"/>
        <v>2017000</v>
      </c>
      <c r="J317" s="96">
        <f t="shared" si="24"/>
        <v>8068000</v>
      </c>
      <c r="K317" s="86"/>
      <c r="L317" s="74" t="e">
        <f>#REF!*1.5</f>
        <v>#REF!</v>
      </c>
    </row>
    <row r="318" spans="1:12" ht="26.25" customHeight="1" x14ac:dyDescent="0.3">
      <c r="A318" s="85">
        <v>51</v>
      </c>
      <c r="B318" s="86" t="s">
        <v>848</v>
      </c>
      <c r="C318" s="133" t="s">
        <v>617</v>
      </c>
      <c r="D318" s="88" t="s">
        <v>9</v>
      </c>
      <c r="E318" s="89">
        <v>3262000</v>
      </c>
      <c r="F318" s="89">
        <f t="shared" si="25"/>
        <v>1631000</v>
      </c>
      <c r="G318" s="90">
        <f t="shared" si="21"/>
        <v>4893000</v>
      </c>
      <c r="H318" s="158">
        <f t="shared" si="22"/>
        <v>4893000</v>
      </c>
      <c r="I318" s="96">
        <f t="shared" si="26"/>
        <v>1631000</v>
      </c>
      <c r="J318" s="96">
        <f t="shared" si="24"/>
        <v>6524000</v>
      </c>
      <c r="K318" s="86"/>
      <c r="L318" s="74" t="e">
        <f>#REF!*1.5</f>
        <v>#REF!</v>
      </c>
    </row>
    <row r="319" spans="1:12" ht="26.25" customHeight="1" x14ac:dyDescent="0.3">
      <c r="A319" s="85">
        <v>52</v>
      </c>
      <c r="B319" s="86" t="s">
        <v>592</v>
      </c>
      <c r="C319" s="133" t="s">
        <v>593</v>
      </c>
      <c r="D319" s="88" t="s">
        <v>9</v>
      </c>
      <c r="E319" s="89">
        <v>3044000</v>
      </c>
      <c r="F319" s="89">
        <f t="shared" si="25"/>
        <v>1522000</v>
      </c>
      <c r="G319" s="90">
        <f t="shared" si="21"/>
        <v>4566000</v>
      </c>
      <c r="H319" s="158">
        <f t="shared" si="22"/>
        <v>4566000</v>
      </c>
      <c r="I319" s="96">
        <f t="shared" si="26"/>
        <v>1522000</v>
      </c>
      <c r="J319" s="96">
        <f t="shared" si="24"/>
        <v>6088000</v>
      </c>
      <c r="K319" s="86"/>
      <c r="L319" s="74" t="e">
        <f>#REF!*1.5</f>
        <v>#REF!</v>
      </c>
    </row>
    <row r="320" spans="1:12" ht="26.25" customHeight="1" x14ac:dyDescent="0.3">
      <c r="A320" s="85">
        <v>53</v>
      </c>
      <c r="B320" s="86" t="s">
        <v>625</v>
      </c>
      <c r="C320" s="133" t="s">
        <v>593</v>
      </c>
      <c r="D320" s="88" t="s">
        <v>9</v>
      </c>
      <c r="E320" s="89">
        <v>3044000</v>
      </c>
      <c r="F320" s="89">
        <f t="shared" si="25"/>
        <v>1522000</v>
      </c>
      <c r="G320" s="90">
        <f t="shared" si="21"/>
        <v>4566000</v>
      </c>
      <c r="H320" s="158">
        <f t="shared" si="22"/>
        <v>4566000</v>
      </c>
      <c r="I320" s="96">
        <f t="shared" si="26"/>
        <v>1522000</v>
      </c>
      <c r="J320" s="96">
        <f t="shared" si="24"/>
        <v>6088000</v>
      </c>
      <c r="K320" s="86"/>
      <c r="L320" s="74" t="e">
        <f>#REF!*1.5</f>
        <v>#REF!</v>
      </c>
    </row>
    <row r="321" spans="1:12" ht="26.25" customHeight="1" x14ac:dyDescent="0.3">
      <c r="A321" s="85">
        <v>54</v>
      </c>
      <c r="B321" s="86" t="s">
        <v>838</v>
      </c>
      <c r="C321" s="133" t="s">
        <v>593</v>
      </c>
      <c r="D321" s="88" t="s">
        <v>9</v>
      </c>
      <c r="E321" s="89">
        <v>2265043</v>
      </c>
      <c r="F321" s="89">
        <f t="shared" si="25"/>
        <v>1132521.5</v>
      </c>
      <c r="G321" s="90">
        <f t="shared" si="21"/>
        <v>3397564.5</v>
      </c>
      <c r="H321" s="158">
        <f t="shared" si="22"/>
        <v>3397564.5</v>
      </c>
      <c r="I321" s="96">
        <f t="shared" si="26"/>
        <v>1132521.5</v>
      </c>
      <c r="J321" s="96">
        <f t="shared" si="24"/>
        <v>4530086</v>
      </c>
      <c r="K321" s="86"/>
      <c r="L321" s="74" t="e">
        <f>#REF!*1.5</f>
        <v>#REF!</v>
      </c>
    </row>
    <row r="322" spans="1:12" ht="26.25" customHeight="1" x14ac:dyDescent="0.3">
      <c r="A322" s="85">
        <v>55</v>
      </c>
      <c r="B322" s="86" t="s">
        <v>854</v>
      </c>
      <c r="C322" s="133" t="s">
        <v>593</v>
      </c>
      <c r="D322" s="88" t="s">
        <v>9</v>
      </c>
      <c r="E322" s="89">
        <v>2265043</v>
      </c>
      <c r="F322" s="89">
        <f t="shared" si="25"/>
        <v>1132521.5</v>
      </c>
      <c r="G322" s="90">
        <f t="shared" si="21"/>
        <v>3397564.5</v>
      </c>
      <c r="H322" s="158">
        <f t="shared" si="22"/>
        <v>3397564.5</v>
      </c>
      <c r="I322" s="96">
        <f t="shared" si="26"/>
        <v>1132521.5</v>
      </c>
      <c r="J322" s="96">
        <f t="shared" si="24"/>
        <v>4530086</v>
      </c>
      <c r="K322" s="86"/>
      <c r="L322" s="74" t="e">
        <f>#REF!*1.5</f>
        <v>#REF!</v>
      </c>
    </row>
    <row r="323" spans="1:12" ht="26.25" customHeight="1" x14ac:dyDescent="0.3">
      <c r="A323" s="85">
        <v>56</v>
      </c>
      <c r="B323" s="93" t="s">
        <v>1845</v>
      </c>
      <c r="C323" s="134" t="s">
        <v>1846</v>
      </c>
      <c r="D323" s="88" t="s">
        <v>9</v>
      </c>
      <c r="E323" s="89">
        <v>2422000</v>
      </c>
      <c r="F323" s="89">
        <f t="shared" si="25"/>
        <v>1211000</v>
      </c>
      <c r="G323" s="90">
        <f t="shared" si="21"/>
        <v>3633000</v>
      </c>
      <c r="H323" s="158">
        <f t="shared" si="22"/>
        <v>3633000</v>
      </c>
      <c r="I323" s="96">
        <f t="shared" si="26"/>
        <v>1211000</v>
      </c>
      <c r="J323" s="96">
        <f t="shared" si="24"/>
        <v>4844000</v>
      </c>
      <c r="K323" s="86"/>
    </row>
    <row r="324" spans="1:12" ht="26.25" customHeight="1" x14ac:dyDescent="0.3">
      <c r="A324" s="85">
        <v>57</v>
      </c>
      <c r="B324" s="86" t="s">
        <v>1847</v>
      </c>
      <c r="C324" s="135" t="s">
        <v>1848</v>
      </c>
      <c r="D324" s="88" t="s">
        <v>9</v>
      </c>
      <c r="E324" s="89">
        <v>2422000</v>
      </c>
      <c r="F324" s="89">
        <f t="shared" si="25"/>
        <v>1211000</v>
      </c>
      <c r="G324" s="90">
        <f t="shared" si="21"/>
        <v>3633000</v>
      </c>
      <c r="H324" s="158">
        <f t="shared" si="22"/>
        <v>3633000</v>
      </c>
      <c r="I324" s="96">
        <f t="shared" si="26"/>
        <v>1211000</v>
      </c>
      <c r="J324" s="96">
        <f t="shared" si="24"/>
        <v>4844000</v>
      </c>
      <c r="K324" s="86"/>
    </row>
    <row r="325" spans="1:12" ht="26.25" customHeight="1" x14ac:dyDescent="0.3">
      <c r="A325" s="85">
        <v>58</v>
      </c>
      <c r="B325" s="86" t="s">
        <v>1851</v>
      </c>
      <c r="C325" s="135" t="s">
        <v>1852</v>
      </c>
      <c r="D325" s="88" t="s">
        <v>9</v>
      </c>
      <c r="E325" s="89">
        <v>2962000</v>
      </c>
      <c r="F325" s="89">
        <f t="shared" si="25"/>
        <v>1481000</v>
      </c>
      <c r="G325" s="90">
        <f>E325+F325</f>
        <v>4443000</v>
      </c>
      <c r="H325" s="158">
        <f>E325*1.5</f>
        <v>4443000</v>
      </c>
      <c r="I325" s="96">
        <f t="shared" si="26"/>
        <v>1481000</v>
      </c>
      <c r="J325" s="96">
        <f t="shared" si="24"/>
        <v>5924000</v>
      </c>
      <c r="K325" s="86"/>
    </row>
    <row r="326" spans="1:12" ht="26.25" customHeight="1" x14ac:dyDescent="0.3">
      <c r="A326" s="85">
        <v>59</v>
      </c>
      <c r="B326" s="91" t="s">
        <v>1855</v>
      </c>
      <c r="C326" s="136" t="s">
        <v>1856</v>
      </c>
      <c r="D326" s="88" t="s">
        <v>9</v>
      </c>
      <c r="E326" s="89">
        <v>2962000</v>
      </c>
      <c r="F326" s="89">
        <f t="shared" si="25"/>
        <v>1481000</v>
      </c>
      <c r="G326" s="90">
        <f t="shared" si="21"/>
        <v>4443000</v>
      </c>
      <c r="H326" s="158">
        <f t="shared" si="22"/>
        <v>4443000</v>
      </c>
      <c r="I326" s="96">
        <f t="shared" si="26"/>
        <v>1481000</v>
      </c>
      <c r="J326" s="96">
        <f t="shared" si="24"/>
        <v>5924000</v>
      </c>
      <c r="K326" s="86"/>
    </row>
    <row r="327" spans="1:12" ht="26.25" customHeight="1" x14ac:dyDescent="0.3">
      <c r="A327" s="85">
        <v>60</v>
      </c>
      <c r="B327" s="86"/>
      <c r="C327" s="133" t="s">
        <v>1752</v>
      </c>
      <c r="D327" s="88" t="s">
        <v>9</v>
      </c>
      <c r="E327" s="89"/>
      <c r="F327" s="89">
        <f t="shared" si="25"/>
        <v>0</v>
      </c>
      <c r="G327" s="90">
        <f t="shared" si="21"/>
        <v>0</v>
      </c>
      <c r="H327" s="158">
        <v>8000000</v>
      </c>
      <c r="I327" s="96">
        <f t="shared" si="26"/>
        <v>0</v>
      </c>
      <c r="J327" s="96">
        <f t="shared" si="24"/>
        <v>8000000</v>
      </c>
      <c r="K327" s="86"/>
    </row>
    <row r="328" spans="1:12" ht="26.25" customHeight="1" x14ac:dyDescent="0.3">
      <c r="A328" s="85">
        <v>61</v>
      </c>
      <c r="B328" s="86"/>
      <c r="C328" s="133" t="s">
        <v>1753</v>
      </c>
      <c r="D328" s="88" t="s">
        <v>9</v>
      </c>
      <c r="E328" s="89"/>
      <c r="F328" s="89">
        <f t="shared" si="25"/>
        <v>0</v>
      </c>
      <c r="G328" s="90">
        <f t="shared" si="21"/>
        <v>0</v>
      </c>
      <c r="H328" s="158">
        <v>10000000</v>
      </c>
      <c r="I328" s="96">
        <f t="shared" si="26"/>
        <v>0</v>
      </c>
      <c r="J328" s="96">
        <f t="shared" si="24"/>
        <v>10000000</v>
      </c>
      <c r="K328" s="86"/>
    </row>
    <row r="329" spans="1:12" ht="26.25" customHeight="1" x14ac:dyDescent="0.3">
      <c r="A329" s="81" t="s">
        <v>1802</v>
      </c>
      <c r="B329" s="82"/>
      <c r="C329" s="132" t="s">
        <v>916</v>
      </c>
      <c r="D329" s="81"/>
      <c r="E329" s="82"/>
      <c r="F329" s="89">
        <f t="shared" si="25"/>
        <v>0</v>
      </c>
      <c r="G329" s="90">
        <f t="shared" si="21"/>
        <v>0</v>
      </c>
      <c r="H329" s="158">
        <f t="shared" si="22"/>
        <v>0</v>
      </c>
      <c r="I329" s="96">
        <f t="shared" si="26"/>
        <v>0</v>
      </c>
      <c r="J329" s="96">
        <f t="shared" si="24"/>
        <v>0</v>
      </c>
      <c r="K329" s="82"/>
    </row>
    <row r="330" spans="1:12" ht="26.25" customHeight="1" x14ac:dyDescent="0.3">
      <c r="A330" s="85">
        <v>1</v>
      </c>
      <c r="B330" s="86" t="s">
        <v>1004</v>
      </c>
      <c r="C330" s="133" t="s">
        <v>1005</v>
      </c>
      <c r="D330" s="88" t="s">
        <v>9</v>
      </c>
      <c r="E330" s="89">
        <v>1309000</v>
      </c>
      <c r="F330" s="89">
        <f t="shared" si="25"/>
        <v>654500</v>
      </c>
      <c r="G330" s="90">
        <f t="shared" ref="G330:G393" si="27">E330+F330</f>
        <v>1963500</v>
      </c>
      <c r="H330" s="158">
        <f t="shared" ref="H330:H393" si="28">E330*1.5</f>
        <v>1963500</v>
      </c>
      <c r="I330" s="96">
        <f t="shared" si="26"/>
        <v>654500</v>
      </c>
      <c r="J330" s="96">
        <f t="shared" ref="J330:J393" si="29">H330+I330</f>
        <v>2618000</v>
      </c>
      <c r="K330" s="95"/>
      <c r="L330" s="74" t="e">
        <f>#REF!*1.5</f>
        <v>#REF!</v>
      </c>
    </row>
    <row r="331" spans="1:12" ht="26.25" customHeight="1" x14ac:dyDescent="0.3">
      <c r="A331" s="85">
        <v>2</v>
      </c>
      <c r="B331" s="128" t="s">
        <v>1883</v>
      </c>
      <c r="C331" s="137" t="s">
        <v>1005</v>
      </c>
      <c r="D331" s="88" t="s">
        <v>9</v>
      </c>
      <c r="E331" s="89">
        <v>1309000</v>
      </c>
      <c r="F331" s="89">
        <f t="shared" si="25"/>
        <v>654500</v>
      </c>
      <c r="G331" s="90">
        <f t="shared" si="27"/>
        <v>1963500</v>
      </c>
      <c r="H331" s="158">
        <f t="shared" si="28"/>
        <v>1963500</v>
      </c>
      <c r="I331" s="96">
        <f t="shared" si="26"/>
        <v>654500</v>
      </c>
      <c r="J331" s="96">
        <f t="shared" si="29"/>
        <v>2618000</v>
      </c>
      <c r="K331" s="95"/>
    </row>
    <row r="332" spans="1:12" ht="26.25" customHeight="1" x14ac:dyDescent="0.3">
      <c r="A332" s="85">
        <v>3</v>
      </c>
      <c r="B332" s="86" t="s">
        <v>1013</v>
      </c>
      <c r="C332" s="133" t="s">
        <v>1014</v>
      </c>
      <c r="D332" s="88" t="s">
        <v>9</v>
      </c>
      <c r="E332" s="89">
        <v>1019000</v>
      </c>
      <c r="F332" s="89">
        <f t="shared" si="25"/>
        <v>509500</v>
      </c>
      <c r="G332" s="90">
        <f t="shared" si="27"/>
        <v>1528500</v>
      </c>
      <c r="H332" s="158">
        <f t="shared" si="28"/>
        <v>1528500</v>
      </c>
      <c r="I332" s="96">
        <f t="shared" si="26"/>
        <v>509500</v>
      </c>
      <c r="J332" s="96">
        <f t="shared" si="29"/>
        <v>2038000</v>
      </c>
      <c r="K332" s="86"/>
    </row>
    <row r="333" spans="1:12" ht="26.25" customHeight="1" x14ac:dyDescent="0.3">
      <c r="A333" s="85">
        <v>4</v>
      </c>
      <c r="B333" s="86" t="s">
        <v>1007</v>
      </c>
      <c r="C333" s="133" t="s">
        <v>1008</v>
      </c>
      <c r="D333" s="88" t="s">
        <v>9</v>
      </c>
      <c r="E333" s="89">
        <v>758000</v>
      </c>
      <c r="F333" s="89">
        <f t="shared" ref="F333:F384" si="30">E333*0.5</f>
        <v>379000</v>
      </c>
      <c r="G333" s="90">
        <f t="shared" si="27"/>
        <v>1137000</v>
      </c>
      <c r="H333" s="158">
        <f t="shared" si="28"/>
        <v>1137000</v>
      </c>
      <c r="I333" s="96">
        <f t="shared" ref="I333:I384" si="31">E333*0.5</f>
        <v>379000</v>
      </c>
      <c r="J333" s="96">
        <f t="shared" si="29"/>
        <v>1516000</v>
      </c>
      <c r="K333" s="86"/>
    </row>
    <row r="334" spans="1:12" ht="26.25" customHeight="1" x14ac:dyDescent="0.3">
      <c r="A334" s="85">
        <v>5</v>
      </c>
      <c r="B334" s="86" t="s">
        <v>1001</v>
      </c>
      <c r="C334" s="133" t="s">
        <v>1002</v>
      </c>
      <c r="D334" s="88" t="s">
        <v>9</v>
      </c>
      <c r="E334" s="89">
        <v>875000</v>
      </c>
      <c r="F334" s="89">
        <f t="shared" si="30"/>
        <v>437500</v>
      </c>
      <c r="G334" s="90">
        <f t="shared" si="27"/>
        <v>1312500</v>
      </c>
      <c r="H334" s="158">
        <f t="shared" si="28"/>
        <v>1312500</v>
      </c>
      <c r="I334" s="96">
        <f t="shared" si="31"/>
        <v>437500</v>
      </c>
      <c r="J334" s="96">
        <f t="shared" si="29"/>
        <v>1750000</v>
      </c>
      <c r="K334" s="86"/>
    </row>
    <row r="335" spans="1:12" ht="26.25" customHeight="1" x14ac:dyDescent="0.3">
      <c r="A335" s="85">
        <v>6</v>
      </c>
      <c r="B335" s="86" t="s">
        <v>1010</v>
      </c>
      <c r="C335" s="133" t="s">
        <v>1011</v>
      </c>
      <c r="D335" s="88" t="s">
        <v>9</v>
      </c>
      <c r="E335" s="89">
        <v>230000</v>
      </c>
      <c r="F335" s="89">
        <f t="shared" si="30"/>
        <v>115000</v>
      </c>
      <c r="G335" s="90">
        <f t="shared" si="27"/>
        <v>345000</v>
      </c>
      <c r="H335" s="158">
        <f t="shared" si="28"/>
        <v>345000</v>
      </c>
      <c r="I335" s="96">
        <f t="shared" si="31"/>
        <v>115000</v>
      </c>
      <c r="J335" s="96">
        <f t="shared" si="29"/>
        <v>460000</v>
      </c>
      <c r="K335" s="86"/>
    </row>
    <row r="336" spans="1:12" ht="26.25" customHeight="1" x14ac:dyDescent="0.3">
      <c r="A336" s="85">
        <v>7</v>
      </c>
      <c r="B336" s="109" t="s">
        <v>986</v>
      </c>
      <c r="C336" s="133" t="s">
        <v>987</v>
      </c>
      <c r="D336" s="110" t="s">
        <v>9</v>
      </c>
      <c r="E336" s="96">
        <v>736000</v>
      </c>
      <c r="F336" s="89">
        <f t="shared" si="30"/>
        <v>368000</v>
      </c>
      <c r="G336" s="90">
        <f t="shared" si="27"/>
        <v>1104000</v>
      </c>
      <c r="H336" s="158">
        <f t="shared" si="28"/>
        <v>1104000</v>
      </c>
      <c r="I336" s="96">
        <f t="shared" si="31"/>
        <v>368000</v>
      </c>
      <c r="J336" s="96">
        <f t="shared" si="29"/>
        <v>1472000</v>
      </c>
      <c r="K336" s="86"/>
    </row>
    <row r="337" spans="1:11" ht="26.25" customHeight="1" x14ac:dyDescent="0.3">
      <c r="A337" s="85">
        <v>8</v>
      </c>
      <c r="B337" s="86" t="s">
        <v>981</v>
      </c>
      <c r="C337" s="133" t="s">
        <v>982</v>
      </c>
      <c r="D337" s="88" t="s">
        <v>9</v>
      </c>
      <c r="E337" s="89">
        <v>1600000</v>
      </c>
      <c r="F337" s="89">
        <f t="shared" si="30"/>
        <v>800000</v>
      </c>
      <c r="G337" s="90">
        <f t="shared" si="27"/>
        <v>2400000</v>
      </c>
      <c r="H337" s="158">
        <f t="shared" si="28"/>
        <v>2400000</v>
      </c>
      <c r="I337" s="96">
        <f t="shared" si="31"/>
        <v>800000</v>
      </c>
      <c r="J337" s="96">
        <f t="shared" si="29"/>
        <v>3200000</v>
      </c>
      <c r="K337" s="86"/>
    </row>
    <row r="338" spans="1:11" ht="26.25" customHeight="1" x14ac:dyDescent="0.3">
      <c r="A338" s="85">
        <v>9</v>
      </c>
      <c r="B338" s="86" t="s">
        <v>992</v>
      </c>
      <c r="C338" s="133" t="s">
        <v>993</v>
      </c>
      <c r="D338" s="88" t="s">
        <v>9</v>
      </c>
      <c r="E338" s="89">
        <v>561000</v>
      </c>
      <c r="F338" s="89">
        <f t="shared" si="30"/>
        <v>280500</v>
      </c>
      <c r="G338" s="90">
        <f t="shared" si="27"/>
        <v>841500</v>
      </c>
      <c r="H338" s="158">
        <f t="shared" si="28"/>
        <v>841500</v>
      </c>
      <c r="I338" s="96">
        <f t="shared" si="31"/>
        <v>280500</v>
      </c>
      <c r="J338" s="96">
        <f t="shared" si="29"/>
        <v>1122000</v>
      </c>
      <c r="K338" s="86"/>
    </row>
    <row r="339" spans="1:11" ht="26.25" customHeight="1" x14ac:dyDescent="0.3">
      <c r="A339" s="85">
        <v>10</v>
      </c>
      <c r="B339" s="86" t="s">
        <v>998</v>
      </c>
      <c r="C339" s="133" t="s">
        <v>999</v>
      </c>
      <c r="D339" s="88" t="s">
        <v>9</v>
      </c>
      <c r="E339" s="89">
        <v>602000</v>
      </c>
      <c r="F339" s="89">
        <f t="shared" si="30"/>
        <v>301000</v>
      </c>
      <c r="G339" s="90">
        <f t="shared" si="27"/>
        <v>903000</v>
      </c>
      <c r="H339" s="158">
        <f t="shared" si="28"/>
        <v>903000</v>
      </c>
      <c r="I339" s="96">
        <f t="shared" si="31"/>
        <v>301000</v>
      </c>
      <c r="J339" s="96">
        <f t="shared" si="29"/>
        <v>1204000</v>
      </c>
      <c r="K339" s="86"/>
    </row>
    <row r="340" spans="1:11" ht="26.25" customHeight="1" x14ac:dyDescent="0.3">
      <c r="A340" s="85">
        <v>11</v>
      </c>
      <c r="B340" s="86" t="s">
        <v>984</v>
      </c>
      <c r="C340" s="133" t="s">
        <v>887</v>
      </c>
      <c r="D340" s="88" t="s">
        <v>9</v>
      </c>
      <c r="E340" s="89">
        <v>2340000</v>
      </c>
      <c r="F340" s="89">
        <f t="shared" si="30"/>
        <v>1170000</v>
      </c>
      <c r="G340" s="90">
        <f t="shared" si="27"/>
        <v>3510000</v>
      </c>
      <c r="H340" s="158">
        <f t="shared" si="28"/>
        <v>3510000</v>
      </c>
      <c r="I340" s="96">
        <f t="shared" si="31"/>
        <v>1170000</v>
      </c>
      <c r="J340" s="96">
        <f t="shared" si="29"/>
        <v>4680000</v>
      </c>
      <c r="K340" s="86"/>
    </row>
    <row r="341" spans="1:11" ht="26.25" customHeight="1" x14ac:dyDescent="0.3">
      <c r="A341" s="85">
        <v>12</v>
      </c>
      <c r="B341" s="86" t="s">
        <v>989</v>
      </c>
      <c r="C341" s="133" t="s">
        <v>990</v>
      </c>
      <c r="D341" s="88" t="s">
        <v>9</v>
      </c>
      <c r="E341" s="89">
        <v>355000</v>
      </c>
      <c r="F341" s="89">
        <f t="shared" si="30"/>
        <v>177500</v>
      </c>
      <c r="G341" s="90">
        <f t="shared" si="27"/>
        <v>532500</v>
      </c>
      <c r="H341" s="158">
        <f t="shared" si="28"/>
        <v>532500</v>
      </c>
      <c r="I341" s="96">
        <f t="shared" si="31"/>
        <v>177500</v>
      </c>
      <c r="J341" s="96">
        <f t="shared" si="29"/>
        <v>710000</v>
      </c>
      <c r="K341" s="86"/>
    </row>
    <row r="342" spans="1:11" ht="26.25" customHeight="1" x14ac:dyDescent="0.3">
      <c r="A342" s="85">
        <v>13</v>
      </c>
      <c r="B342" s="86" t="s">
        <v>1053</v>
      </c>
      <c r="C342" s="133" t="s">
        <v>1054</v>
      </c>
      <c r="D342" s="88" t="s">
        <v>9</v>
      </c>
      <c r="E342" s="89">
        <v>408000</v>
      </c>
      <c r="F342" s="89">
        <f t="shared" si="30"/>
        <v>204000</v>
      </c>
      <c r="G342" s="90">
        <f t="shared" si="27"/>
        <v>612000</v>
      </c>
      <c r="H342" s="158">
        <f t="shared" si="28"/>
        <v>612000</v>
      </c>
      <c r="I342" s="96">
        <f t="shared" si="31"/>
        <v>204000</v>
      </c>
      <c r="J342" s="96">
        <f t="shared" si="29"/>
        <v>816000</v>
      </c>
      <c r="K342" s="86"/>
    </row>
    <row r="343" spans="1:11" ht="26.25" customHeight="1" x14ac:dyDescent="0.3">
      <c r="A343" s="85">
        <v>14</v>
      </c>
      <c r="B343" s="86" t="s">
        <v>995</v>
      </c>
      <c r="C343" s="133" t="s">
        <v>996</v>
      </c>
      <c r="D343" s="88" t="s">
        <v>9</v>
      </c>
      <c r="E343" s="89">
        <v>406000</v>
      </c>
      <c r="F343" s="89">
        <f t="shared" si="30"/>
        <v>203000</v>
      </c>
      <c r="G343" s="90">
        <f t="shared" si="27"/>
        <v>609000</v>
      </c>
      <c r="H343" s="158">
        <f t="shared" si="28"/>
        <v>609000</v>
      </c>
      <c r="I343" s="96">
        <f t="shared" si="31"/>
        <v>203000</v>
      </c>
      <c r="J343" s="96">
        <f t="shared" si="29"/>
        <v>812000</v>
      </c>
      <c r="K343" s="86"/>
    </row>
    <row r="344" spans="1:11" ht="26.25" customHeight="1" x14ac:dyDescent="0.3">
      <c r="A344" s="85">
        <v>15</v>
      </c>
      <c r="B344" s="86"/>
      <c r="C344" s="133" t="s">
        <v>1483</v>
      </c>
      <c r="D344" s="88" t="s">
        <v>9</v>
      </c>
      <c r="E344" s="89"/>
      <c r="F344" s="89">
        <f t="shared" si="30"/>
        <v>0</v>
      </c>
      <c r="G344" s="90">
        <f t="shared" si="27"/>
        <v>0</v>
      </c>
      <c r="H344" s="158">
        <v>700000</v>
      </c>
      <c r="I344" s="96">
        <f>H344*0.3</f>
        <v>210000</v>
      </c>
      <c r="J344" s="96">
        <f t="shared" si="29"/>
        <v>910000</v>
      </c>
      <c r="K344" s="86"/>
    </row>
    <row r="345" spans="1:11" ht="26.25" customHeight="1" x14ac:dyDescent="0.3">
      <c r="A345" s="85">
        <v>16</v>
      </c>
      <c r="B345" s="86"/>
      <c r="C345" s="133" t="s">
        <v>1491</v>
      </c>
      <c r="D345" s="88" t="s">
        <v>9</v>
      </c>
      <c r="E345" s="89"/>
      <c r="F345" s="89">
        <f t="shared" si="30"/>
        <v>0</v>
      </c>
      <c r="G345" s="90">
        <f t="shared" si="27"/>
        <v>0</v>
      </c>
      <c r="H345" s="158">
        <v>700000</v>
      </c>
      <c r="I345" s="96">
        <f t="shared" ref="I345:I347" si="32">H345*0.3</f>
        <v>210000</v>
      </c>
      <c r="J345" s="96">
        <f t="shared" si="29"/>
        <v>910000</v>
      </c>
      <c r="K345" s="86"/>
    </row>
    <row r="346" spans="1:11" ht="26.25" customHeight="1" x14ac:dyDescent="0.3">
      <c r="A346" s="85">
        <v>17</v>
      </c>
      <c r="B346" s="86"/>
      <c r="C346" s="133" t="s">
        <v>1592</v>
      </c>
      <c r="D346" s="88" t="s">
        <v>9</v>
      </c>
      <c r="E346" s="89"/>
      <c r="F346" s="89">
        <f t="shared" si="30"/>
        <v>0</v>
      </c>
      <c r="G346" s="90">
        <f t="shared" si="27"/>
        <v>0</v>
      </c>
      <c r="H346" s="158">
        <v>1500000</v>
      </c>
      <c r="I346" s="96">
        <f t="shared" si="32"/>
        <v>450000</v>
      </c>
      <c r="J346" s="96">
        <f t="shared" si="29"/>
        <v>1950000</v>
      </c>
      <c r="K346" s="86"/>
    </row>
    <row r="347" spans="1:11" ht="26.25" customHeight="1" x14ac:dyDescent="0.3">
      <c r="A347" s="85">
        <v>18</v>
      </c>
      <c r="B347" s="86"/>
      <c r="C347" s="133" t="s">
        <v>1593</v>
      </c>
      <c r="D347" s="88" t="s">
        <v>9</v>
      </c>
      <c r="E347" s="89"/>
      <c r="F347" s="89">
        <f t="shared" si="30"/>
        <v>0</v>
      </c>
      <c r="G347" s="90">
        <f t="shared" si="27"/>
        <v>0</v>
      </c>
      <c r="H347" s="158">
        <v>500000</v>
      </c>
      <c r="I347" s="96">
        <f t="shared" si="32"/>
        <v>150000</v>
      </c>
      <c r="J347" s="96">
        <f t="shared" si="29"/>
        <v>650000</v>
      </c>
      <c r="K347" s="86"/>
    </row>
    <row r="348" spans="1:11" ht="26.25" customHeight="1" x14ac:dyDescent="0.3">
      <c r="A348" s="85">
        <v>19</v>
      </c>
      <c r="B348" s="86"/>
      <c r="C348" s="133" t="s">
        <v>1791</v>
      </c>
      <c r="D348" s="88" t="s">
        <v>9</v>
      </c>
      <c r="E348" s="89"/>
      <c r="F348" s="89">
        <f t="shared" si="30"/>
        <v>0</v>
      </c>
      <c r="G348" s="90">
        <f t="shared" si="27"/>
        <v>0</v>
      </c>
      <c r="H348" s="158">
        <v>1000000</v>
      </c>
      <c r="I348" s="96"/>
      <c r="J348" s="96">
        <f t="shared" si="29"/>
        <v>1000000</v>
      </c>
      <c r="K348" s="86"/>
    </row>
    <row r="349" spans="1:11" ht="26.25" customHeight="1" x14ac:dyDescent="0.3">
      <c r="A349" s="85">
        <v>20</v>
      </c>
      <c r="B349" s="86"/>
      <c r="C349" s="133" t="s">
        <v>1498</v>
      </c>
      <c r="D349" s="88" t="s">
        <v>9</v>
      </c>
      <c r="E349" s="89"/>
      <c r="F349" s="89">
        <f t="shared" si="30"/>
        <v>0</v>
      </c>
      <c r="G349" s="90">
        <f t="shared" si="27"/>
        <v>0</v>
      </c>
      <c r="H349" s="158">
        <v>600000</v>
      </c>
      <c r="I349" s="96">
        <f t="shared" si="31"/>
        <v>0</v>
      </c>
      <c r="J349" s="96">
        <f t="shared" si="29"/>
        <v>600000</v>
      </c>
      <c r="K349" s="86"/>
    </row>
    <row r="350" spans="1:11" ht="26.25" customHeight="1" x14ac:dyDescent="0.3">
      <c r="A350" s="85">
        <v>21</v>
      </c>
      <c r="B350" s="86"/>
      <c r="C350" s="133" t="s">
        <v>1499</v>
      </c>
      <c r="D350" s="88" t="s">
        <v>9</v>
      </c>
      <c r="E350" s="89"/>
      <c r="F350" s="89">
        <f t="shared" si="30"/>
        <v>0</v>
      </c>
      <c r="G350" s="90">
        <f t="shared" si="27"/>
        <v>0</v>
      </c>
      <c r="H350" s="158">
        <v>800000</v>
      </c>
      <c r="I350" s="96">
        <f t="shared" si="31"/>
        <v>0</v>
      </c>
      <c r="J350" s="96">
        <f t="shared" si="29"/>
        <v>800000</v>
      </c>
      <c r="K350" s="86"/>
    </row>
    <row r="351" spans="1:11" ht="26.25" customHeight="1" x14ac:dyDescent="0.3">
      <c r="A351" s="85">
        <v>22</v>
      </c>
      <c r="B351" s="86"/>
      <c r="C351" s="133" t="s">
        <v>1500</v>
      </c>
      <c r="D351" s="88" t="s">
        <v>9</v>
      </c>
      <c r="E351" s="89"/>
      <c r="F351" s="89">
        <f t="shared" si="30"/>
        <v>0</v>
      </c>
      <c r="G351" s="90">
        <f t="shared" si="27"/>
        <v>0</v>
      </c>
      <c r="H351" s="158">
        <v>900000</v>
      </c>
      <c r="I351" s="96">
        <f t="shared" si="31"/>
        <v>0</v>
      </c>
      <c r="J351" s="96">
        <f t="shared" si="29"/>
        <v>900000</v>
      </c>
      <c r="K351" s="86"/>
    </row>
    <row r="352" spans="1:11" ht="26.25" customHeight="1" x14ac:dyDescent="0.3">
      <c r="A352" s="85">
        <v>23</v>
      </c>
      <c r="B352" s="86"/>
      <c r="C352" s="133" t="s">
        <v>1501</v>
      </c>
      <c r="D352" s="88" t="s">
        <v>9</v>
      </c>
      <c r="E352" s="89"/>
      <c r="F352" s="89">
        <f t="shared" si="30"/>
        <v>0</v>
      </c>
      <c r="G352" s="90">
        <f t="shared" si="27"/>
        <v>0</v>
      </c>
      <c r="H352" s="158">
        <v>1000000</v>
      </c>
      <c r="I352" s="96">
        <f t="shared" si="31"/>
        <v>0</v>
      </c>
      <c r="J352" s="96">
        <f t="shared" si="29"/>
        <v>1000000</v>
      </c>
      <c r="K352" s="86"/>
    </row>
    <row r="353" spans="1:11" ht="26.25" customHeight="1" x14ac:dyDescent="0.3">
      <c r="A353" s="85">
        <v>24</v>
      </c>
      <c r="B353" s="86"/>
      <c r="C353" s="133" t="s">
        <v>1502</v>
      </c>
      <c r="D353" s="88" t="s">
        <v>9</v>
      </c>
      <c r="E353" s="89"/>
      <c r="F353" s="89">
        <f t="shared" si="30"/>
        <v>0</v>
      </c>
      <c r="G353" s="90">
        <f t="shared" si="27"/>
        <v>0</v>
      </c>
      <c r="H353" s="158">
        <v>1200000</v>
      </c>
      <c r="I353" s="96">
        <f t="shared" si="31"/>
        <v>0</v>
      </c>
      <c r="J353" s="96">
        <f t="shared" si="29"/>
        <v>1200000</v>
      </c>
      <c r="K353" s="86"/>
    </row>
    <row r="354" spans="1:11" ht="26.25" customHeight="1" x14ac:dyDescent="0.3">
      <c r="A354" s="85">
        <v>25</v>
      </c>
      <c r="B354" s="86"/>
      <c r="C354" s="133" t="s">
        <v>1503</v>
      </c>
      <c r="D354" s="88" t="s">
        <v>9</v>
      </c>
      <c r="E354" s="89"/>
      <c r="F354" s="89">
        <f t="shared" si="30"/>
        <v>0</v>
      </c>
      <c r="G354" s="90">
        <f t="shared" si="27"/>
        <v>0</v>
      </c>
      <c r="H354" s="158">
        <v>1400000</v>
      </c>
      <c r="I354" s="96">
        <f t="shared" si="31"/>
        <v>0</v>
      </c>
      <c r="J354" s="96">
        <f t="shared" si="29"/>
        <v>1400000</v>
      </c>
      <c r="K354" s="86"/>
    </row>
    <row r="355" spans="1:11" ht="26.25" customHeight="1" x14ac:dyDescent="0.3">
      <c r="A355" s="85">
        <v>26</v>
      </c>
      <c r="B355" s="86"/>
      <c r="C355" s="133" t="s">
        <v>1517</v>
      </c>
      <c r="D355" s="88" t="s">
        <v>9</v>
      </c>
      <c r="E355" s="89"/>
      <c r="F355" s="89">
        <f t="shared" si="30"/>
        <v>0</v>
      </c>
      <c r="G355" s="90">
        <f t="shared" si="27"/>
        <v>0</v>
      </c>
      <c r="H355" s="158">
        <v>50000</v>
      </c>
      <c r="I355" s="96">
        <f t="shared" si="31"/>
        <v>0</v>
      </c>
      <c r="J355" s="96">
        <f t="shared" si="29"/>
        <v>50000</v>
      </c>
      <c r="K355" s="86"/>
    </row>
    <row r="356" spans="1:11" ht="26.25" customHeight="1" x14ac:dyDescent="0.3">
      <c r="A356" s="85">
        <v>27</v>
      </c>
      <c r="B356" s="86"/>
      <c r="C356" s="133" t="s">
        <v>1790</v>
      </c>
      <c r="D356" s="88" t="s">
        <v>9</v>
      </c>
      <c r="E356" s="89"/>
      <c r="F356" s="89">
        <f t="shared" si="30"/>
        <v>0</v>
      </c>
      <c r="G356" s="90">
        <f t="shared" si="27"/>
        <v>0</v>
      </c>
      <c r="H356" s="158">
        <v>100000</v>
      </c>
      <c r="I356" s="96">
        <f t="shared" si="31"/>
        <v>0</v>
      </c>
      <c r="J356" s="96">
        <f t="shared" si="29"/>
        <v>100000</v>
      </c>
      <c r="K356" s="86"/>
    </row>
    <row r="357" spans="1:11" ht="26.25" customHeight="1" x14ac:dyDescent="0.3">
      <c r="A357" s="85">
        <v>28</v>
      </c>
      <c r="B357" s="86"/>
      <c r="C357" s="133" t="s">
        <v>1528</v>
      </c>
      <c r="D357" s="88" t="s">
        <v>9</v>
      </c>
      <c r="E357" s="89"/>
      <c r="F357" s="89">
        <f t="shared" si="30"/>
        <v>0</v>
      </c>
      <c r="G357" s="90">
        <f t="shared" si="27"/>
        <v>0</v>
      </c>
      <c r="H357" s="158">
        <v>700000</v>
      </c>
      <c r="I357" s="96">
        <f t="shared" si="31"/>
        <v>0</v>
      </c>
      <c r="J357" s="96">
        <f t="shared" si="29"/>
        <v>700000</v>
      </c>
      <c r="K357" s="86"/>
    </row>
    <row r="358" spans="1:11" ht="26.25" customHeight="1" x14ac:dyDescent="0.3">
      <c r="A358" s="85">
        <v>29</v>
      </c>
      <c r="B358" s="86"/>
      <c r="C358" s="133" t="s">
        <v>1529</v>
      </c>
      <c r="D358" s="88" t="s">
        <v>9</v>
      </c>
      <c r="E358" s="89"/>
      <c r="F358" s="89">
        <f t="shared" si="30"/>
        <v>0</v>
      </c>
      <c r="G358" s="90">
        <f t="shared" si="27"/>
        <v>0</v>
      </c>
      <c r="H358" s="158">
        <v>1000000</v>
      </c>
      <c r="I358" s="96">
        <f t="shared" si="31"/>
        <v>0</v>
      </c>
      <c r="J358" s="96">
        <f t="shared" si="29"/>
        <v>1000000</v>
      </c>
      <c r="K358" s="86"/>
    </row>
    <row r="359" spans="1:11" ht="26.25" customHeight="1" x14ac:dyDescent="0.3">
      <c r="A359" s="85">
        <v>30</v>
      </c>
      <c r="B359" s="86"/>
      <c r="C359" s="133" t="s">
        <v>1590</v>
      </c>
      <c r="D359" s="88" t="s">
        <v>9</v>
      </c>
      <c r="E359" s="89"/>
      <c r="F359" s="89">
        <f t="shared" si="30"/>
        <v>0</v>
      </c>
      <c r="G359" s="90">
        <f t="shared" si="27"/>
        <v>0</v>
      </c>
      <c r="H359" s="158">
        <v>2000000</v>
      </c>
      <c r="I359" s="96">
        <f t="shared" si="31"/>
        <v>0</v>
      </c>
      <c r="J359" s="96">
        <f t="shared" si="29"/>
        <v>2000000</v>
      </c>
      <c r="K359" s="86"/>
    </row>
    <row r="360" spans="1:11" ht="26.25" customHeight="1" x14ac:dyDescent="0.3">
      <c r="A360" s="85">
        <v>31</v>
      </c>
      <c r="B360" s="86"/>
      <c r="C360" s="133" t="s">
        <v>1533</v>
      </c>
      <c r="D360" s="88" t="s">
        <v>9</v>
      </c>
      <c r="E360" s="89"/>
      <c r="F360" s="89">
        <f t="shared" si="30"/>
        <v>0</v>
      </c>
      <c r="G360" s="90">
        <f t="shared" si="27"/>
        <v>0</v>
      </c>
      <c r="H360" s="158">
        <v>1500000</v>
      </c>
      <c r="I360" s="96">
        <f t="shared" si="31"/>
        <v>0</v>
      </c>
      <c r="J360" s="96">
        <f t="shared" si="29"/>
        <v>1500000</v>
      </c>
      <c r="K360" s="86"/>
    </row>
    <row r="361" spans="1:11" ht="26.25" customHeight="1" x14ac:dyDescent="0.3">
      <c r="A361" s="85">
        <v>32</v>
      </c>
      <c r="B361" s="86"/>
      <c r="C361" s="133" t="s">
        <v>1534</v>
      </c>
      <c r="D361" s="88" t="s">
        <v>9</v>
      </c>
      <c r="E361" s="89"/>
      <c r="F361" s="89">
        <f t="shared" si="30"/>
        <v>0</v>
      </c>
      <c r="G361" s="90">
        <f t="shared" si="27"/>
        <v>0</v>
      </c>
      <c r="H361" s="158">
        <v>1600000</v>
      </c>
      <c r="I361" s="96">
        <f t="shared" si="31"/>
        <v>0</v>
      </c>
      <c r="J361" s="96">
        <f t="shared" si="29"/>
        <v>1600000</v>
      </c>
      <c r="K361" s="86"/>
    </row>
    <row r="362" spans="1:11" ht="26.25" customHeight="1" x14ac:dyDescent="0.3">
      <c r="A362" s="85">
        <v>33</v>
      </c>
      <c r="B362" s="86"/>
      <c r="C362" s="133" t="s">
        <v>1535</v>
      </c>
      <c r="D362" s="88" t="s">
        <v>9</v>
      </c>
      <c r="E362" s="89"/>
      <c r="F362" s="89">
        <f t="shared" si="30"/>
        <v>0</v>
      </c>
      <c r="G362" s="90">
        <f t="shared" si="27"/>
        <v>0</v>
      </c>
      <c r="H362" s="158">
        <v>1800000</v>
      </c>
      <c r="I362" s="96">
        <f t="shared" si="31"/>
        <v>0</v>
      </c>
      <c r="J362" s="96">
        <f t="shared" si="29"/>
        <v>1800000</v>
      </c>
      <c r="K362" s="86"/>
    </row>
    <row r="363" spans="1:11" ht="26.25" customHeight="1" x14ac:dyDescent="0.3">
      <c r="A363" s="85">
        <v>34</v>
      </c>
      <c r="B363" s="86"/>
      <c r="C363" s="133" t="s">
        <v>1536</v>
      </c>
      <c r="D363" s="88" t="s">
        <v>9</v>
      </c>
      <c r="E363" s="89"/>
      <c r="F363" s="89">
        <f t="shared" si="30"/>
        <v>0</v>
      </c>
      <c r="G363" s="90">
        <f t="shared" si="27"/>
        <v>0</v>
      </c>
      <c r="H363" s="158">
        <v>2000000</v>
      </c>
      <c r="I363" s="96">
        <f t="shared" si="31"/>
        <v>0</v>
      </c>
      <c r="J363" s="96">
        <f t="shared" si="29"/>
        <v>2000000</v>
      </c>
      <c r="K363" s="86"/>
    </row>
    <row r="364" spans="1:11" ht="26.25" customHeight="1" x14ac:dyDescent="0.3">
      <c r="A364" s="85">
        <v>35</v>
      </c>
      <c r="B364" s="86"/>
      <c r="C364" s="133" t="s">
        <v>1537</v>
      </c>
      <c r="D364" s="88" t="s">
        <v>9</v>
      </c>
      <c r="E364" s="89"/>
      <c r="F364" s="89">
        <f t="shared" si="30"/>
        <v>0</v>
      </c>
      <c r="G364" s="90">
        <f t="shared" si="27"/>
        <v>0</v>
      </c>
      <c r="H364" s="158">
        <v>2300000</v>
      </c>
      <c r="I364" s="96">
        <f t="shared" si="31"/>
        <v>0</v>
      </c>
      <c r="J364" s="96">
        <f t="shared" si="29"/>
        <v>2300000</v>
      </c>
      <c r="K364" s="86"/>
    </row>
    <row r="365" spans="1:11" ht="26.25" customHeight="1" x14ac:dyDescent="0.3">
      <c r="A365" s="85">
        <v>36</v>
      </c>
      <c r="B365" s="86"/>
      <c r="C365" s="133" t="s">
        <v>1538</v>
      </c>
      <c r="D365" s="88" t="s">
        <v>9</v>
      </c>
      <c r="E365" s="89"/>
      <c r="F365" s="89">
        <f t="shared" si="30"/>
        <v>0</v>
      </c>
      <c r="G365" s="90">
        <f t="shared" si="27"/>
        <v>0</v>
      </c>
      <c r="H365" s="158">
        <v>2500000</v>
      </c>
      <c r="I365" s="96">
        <f t="shared" si="31"/>
        <v>0</v>
      </c>
      <c r="J365" s="96">
        <f t="shared" si="29"/>
        <v>2500000</v>
      </c>
      <c r="K365" s="86"/>
    </row>
    <row r="366" spans="1:11" ht="26.25" customHeight="1" x14ac:dyDescent="0.3">
      <c r="A366" s="85">
        <v>37</v>
      </c>
      <c r="B366" s="86"/>
      <c r="C366" s="133" t="s">
        <v>1539</v>
      </c>
      <c r="D366" s="88" t="s">
        <v>9</v>
      </c>
      <c r="E366" s="89"/>
      <c r="F366" s="89">
        <f t="shared" si="30"/>
        <v>0</v>
      </c>
      <c r="G366" s="90">
        <f t="shared" si="27"/>
        <v>0</v>
      </c>
      <c r="H366" s="158">
        <v>2700000</v>
      </c>
      <c r="I366" s="96">
        <f t="shared" si="31"/>
        <v>0</v>
      </c>
      <c r="J366" s="96">
        <f t="shared" si="29"/>
        <v>2700000</v>
      </c>
      <c r="K366" s="86"/>
    </row>
    <row r="367" spans="1:11" ht="26.25" customHeight="1" x14ac:dyDescent="0.3">
      <c r="A367" s="85">
        <v>38</v>
      </c>
      <c r="B367" s="86"/>
      <c r="C367" s="133" t="s">
        <v>1540</v>
      </c>
      <c r="D367" s="88" t="s">
        <v>9</v>
      </c>
      <c r="E367" s="89"/>
      <c r="F367" s="89">
        <f t="shared" si="30"/>
        <v>0</v>
      </c>
      <c r="G367" s="90">
        <f t="shared" si="27"/>
        <v>0</v>
      </c>
      <c r="H367" s="158">
        <v>3000000</v>
      </c>
      <c r="I367" s="96">
        <f t="shared" si="31"/>
        <v>0</v>
      </c>
      <c r="J367" s="96">
        <f t="shared" si="29"/>
        <v>3000000</v>
      </c>
      <c r="K367" s="86"/>
    </row>
    <row r="368" spans="1:11" ht="26.25" customHeight="1" x14ac:dyDescent="0.3">
      <c r="A368" s="85">
        <v>39</v>
      </c>
      <c r="B368" s="86"/>
      <c r="C368" s="133" t="s">
        <v>1541</v>
      </c>
      <c r="D368" s="88" t="s">
        <v>9</v>
      </c>
      <c r="E368" s="89"/>
      <c r="F368" s="89">
        <f t="shared" si="30"/>
        <v>0</v>
      </c>
      <c r="G368" s="90">
        <f t="shared" si="27"/>
        <v>0</v>
      </c>
      <c r="H368" s="158">
        <v>3500000</v>
      </c>
      <c r="I368" s="96">
        <f t="shared" si="31"/>
        <v>0</v>
      </c>
      <c r="J368" s="96">
        <f t="shared" si="29"/>
        <v>3500000</v>
      </c>
      <c r="K368" s="86"/>
    </row>
    <row r="369" spans="1:11" ht="26.25" customHeight="1" x14ac:dyDescent="0.3">
      <c r="A369" s="85">
        <v>40</v>
      </c>
      <c r="B369" s="86"/>
      <c r="C369" s="133" t="s">
        <v>1542</v>
      </c>
      <c r="D369" s="88" t="s">
        <v>9</v>
      </c>
      <c r="E369" s="89"/>
      <c r="F369" s="89">
        <f t="shared" si="30"/>
        <v>0</v>
      </c>
      <c r="G369" s="90">
        <f t="shared" si="27"/>
        <v>0</v>
      </c>
      <c r="H369" s="158">
        <v>4000000</v>
      </c>
      <c r="I369" s="96">
        <f t="shared" si="31"/>
        <v>0</v>
      </c>
      <c r="J369" s="96">
        <f t="shared" si="29"/>
        <v>4000000</v>
      </c>
      <c r="K369" s="86"/>
    </row>
    <row r="370" spans="1:11" ht="26.25" customHeight="1" x14ac:dyDescent="0.3">
      <c r="A370" s="85">
        <v>41</v>
      </c>
      <c r="B370" s="86"/>
      <c r="C370" s="133" t="s">
        <v>1543</v>
      </c>
      <c r="D370" s="88" t="s">
        <v>9</v>
      </c>
      <c r="E370" s="89"/>
      <c r="F370" s="89">
        <f t="shared" si="30"/>
        <v>0</v>
      </c>
      <c r="G370" s="90">
        <f t="shared" si="27"/>
        <v>0</v>
      </c>
      <c r="H370" s="158">
        <v>4500000</v>
      </c>
      <c r="I370" s="96">
        <f t="shared" si="31"/>
        <v>0</v>
      </c>
      <c r="J370" s="96">
        <f t="shared" si="29"/>
        <v>4500000</v>
      </c>
      <c r="K370" s="86"/>
    </row>
    <row r="371" spans="1:11" ht="26.25" customHeight="1" x14ac:dyDescent="0.3">
      <c r="A371" s="85">
        <v>42</v>
      </c>
      <c r="B371" s="86"/>
      <c r="C371" s="133" t="s">
        <v>1544</v>
      </c>
      <c r="D371" s="88" t="s">
        <v>9</v>
      </c>
      <c r="E371" s="89"/>
      <c r="F371" s="89">
        <f t="shared" si="30"/>
        <v>0</v>
      </c>
      <c r="G371" s="90">
        <f t="shared" si="27"/>
        <v>0</v>
      </c>
      <c r="H371" s="158">
        <v>5000000</v>
      </c>
      <c r="I371" s="96">
        <f t="shared" si="31"/>
        <v>0</v>
      </c>
      <c r="J371" s="96">
        <f t="shared" si="29"/>
        <v>5000000</v>
      </c>
      <c r="K371" s="86"/>
    </row>
    <row r="372" spans="1:11" ht="26.25" customHeight="1" x14ac:dyDescent="0.3">
      <c r="A372" s="85">
        <v>43</v>
      </c>
      <c r="B372" s="86"/>
      <c r="C372" s="133" t="s">
        <v>1545</v>
      </c>
      <c r="D372" s="88" t="s">
        <v>9</v>
      </c>
      <c r="E372" s="89"/>
      <c r="F372" s="89">
        <f t="shared" si="30"/>
        <v>0</v>
      </c>
      <c r="G372" s="90">
        <f t="shared" si="27"/>
        <v>0</v>
      </c>
      <c r="H372" s="158">
        <v>5500000</v>
      </c>
      <c r="I372" s="96">
        <f t="shared" si="31"/>
        <v>0</v>
      </c>
      <c r="J372" s="96">
        <f t="shared" si="29"/>
        <v>5500000</v>
      </c>
      <c r="K372" s="86"/>
    </row>
    <row r="373" spans="1:11" ht="26.25" customHeight="1" x14ac:dyDescent="0.3">
      <c r="A373" s="85">
        <v>44</v>
      </c>
      <c r="B373" s="86"/>
      <c r="C373" s="133" t="s">
        <v>1546</v>
      </c>
      <c r="D373" s="88" t="s">
        <v>9</v>
      </c>
      <c r="E373" s="89"/>
      <c r="F373" s="89">
        <f t="shared" si="30"/>
        <v>0</v>
      </c>
      <c r="G373" s="90">
        <f t="shared" si="27"/>
        <v>0</v>
      </c>
      <c r="H373" s="158">
        <v>6000000</v>
      </c>
      <c r="I373" s="96">
        <f t="shared" si="31"/>
        <v>0</v>
      </c>
      <c r="J373" s="96">
        <f t="shared" si="29"/>
        <v>6000000</v>
      </c>
      <c r="K373" s="86"/>
    </row>
    <row r="374" spans="1:11" ht="26.25" customHeight="1" x14ac:dyDescent="0.3">
      <c r="A374" s="85">
        <v>45</v>
      </c>
      <c r="B374" s="86"/>
      <c r="C374" s="133" t="s">
        <v>1547</v>
      </c>
      <c r="D374" s="88" t="s">
        <v>9</v>
      </c>
      <c r="E374" s="89"/>
      <c r="F374" s="89">
        <f t="shared" si="30"/>
        <v>0</v>
      </c>
      <c r="G374" s="90">
        <f t="shared" si="27"/>
        <v>0</v>
      </c>
      <c r="H374" s="158">
        <v>6500000</v>
      </c>
      <c r="I374" s="96">
        <f t="shared" si="31"/>
        <v>0</v>
      </c>
      <c r="J374" s="96">
        <f t="shared" si="29"/>
        <v>6500000</v>
      </c>
      <c r="K374" s="86"/>
    </row>
    <row r="375" spans="1:11" ht="26.25" customHeight="1" x14ac:dyDescent="0.3">
      <c r="A375" s="85">
        <v>46</v>
      </c>
      <c r="B375" s="86"/>
      <c r="C375" s="133" t="s">
        <v>1548</v>
      </c>
      <c r="D375" s="88" t="s">
        <v>9</v>
      </c>
      <c r="E375" s="89"/>
      <c r="F375" s="89">
        <f t="shared" si="30"/>
        <v>0</v>
      </c>
      <c r="G375" s="90">
        <f t="shared" si="27"/>
        <v>0</v>
      </c>
      <c r="H375" s="158">
        <v>7000000</v>
      </c>
      <c r="I375" s="96">
        <f t="shared" si="31"/>
        <v>0</v>
      </c>
      <c r="J375" s="96">
        <f t="shared" si="29"/>
        <v>7000000</v>
      </c>
      <c r="K375" s="86"/>
    </row>
    <row r="376" spans="1:11" ht="26.25" customHeight="1" x14ac:dyDescent="0.3">
      <c r="A376" s="85">
        <v>47</v>
      </c>
      <c r="B376" s="86"/>
      <c r="C376" s="133" t="s">
        <v>1549</v>
      </c>
      <c r="D376" s="88" t="s">
        <v>9</v>
      </c>
      <c r="E376" s="89"/>
      <c r="F376" s="89">
        <f t="shared" si="30"/>
        <v>0</v>
      </c>
      <c r="G376" s="90">
        <f t="shared" si="27"/>
        <v>0</v>
      </c>
      <c r="H376" s="158">
        <v>7500000</v>
      </c>
      <c r="I376" s="96">
        <f t="shared" si="31"/>
        <v>0</v>
      </c>
      <c r="J376" s="96">
        <f t="shared" si="29"/>
        <v>7500000</v>
      </c>
      <c r="K376" s="86"/>
    </row>
    <row r="377" spans="1:11" ht="26.25" customHeight="1" x14ac:dyDescent="0.3">
      <c r="A377" s="85">
        <v>48</v>
      </c>
      <c r="B377" s="86"/>
      <c r="C377" s="133" t="s">
        <v>1550</v>
      </c>
      <c r="D377" s="88" t="s">
        <v>9</v>
      </c>
      <c r="E377" s="89"/>
      <c r="F377" s="89">
        <f t="shared" si="30"/>
        <v>0</v>
      </c>
      <c r="G377" s="90">
        <f t="shared" si="27"/>
        <v>0</v>
      </c>
      <c r="H377" s="158">
        <v>8000000</v>
      </c>
      <c r="I377" s="96">
        <f t="shared" si="31"/>
        <v>0</v>
      </c>
      <c r="J377" s="96">
        <f t="shared" si="29"/>
        <v>8000000</v>
      </c>
      <c r="K377" s="86"/>
    </row>
    <row r="378" spans="1:11" ht="26.25" customHeight="1" x14ac:dyDescent="0.3">
      <c r="A378" s="85">
        <v>49</v>
      </c>
      <c r="B378" s="86"/>
      <c r="C378" s="133" t="s">
        <v>1560</v>
      </c>
      <c r="D378" s="88" t="s">
        <v>9</v>
      </c>
      <c r="E378" s="89"/>
      <c r="F378" s="89">
        <f t="shared" si="30"/>
        <v>0</v>
      </c>
      <c r="G378" s="90">
        <f t="shared" si="27"/>
        <v>0</v>
      </c>
      <c r="H378" s="158">
        <v>1500000</v>
      </c>
      <c r="I378" s="96">
        <f t="shared" si="31"/>
        <v>0</v>
      </c>
      <c r="J378" s="96">
        <f t="shared" si="29"/>
        <v>1500000</v>
      </c>
      <c r="K378" s="86"/>
    </row>
    <row r="379" spans="1:11" ht="26.25" customHeight="1" x14ac:dyDescent="0.3">
      <c r="A379" s="85">
        <v>50</v>
      </c>
      <c r="B379" s="86"/>
      <c r="C379" s="133" t="s">
        <v>1561</v>
      </c>
      <c r="D379" s="88" t="s">
        <v>9</v>
      </c>
      <c r="E379" s="89"/>
      <c r="F379" s="89">
        <f t="shared" si="30"/>
        <v>0</v>
      </c>
      <c r="G379" s="90">
        <f t="shared" si="27"/>
        <v>0</v>
      </c>
      <c r="H379" s="158">
        <v>2000000</v>
      </c>
      <c r="I379" s="96">
        <f t="shared" si="31"/>
        <v>0</v>
      </c>
      <c r="J379" s="96">
        <f t="shared" si="29"/>
        <v>2000000</v>
      </c>
      <c r="K379" s="86"/>
    </row>
    <row r="380" spans="1:11" ht="26.25" customHeight="1" x14ac:dyDescent="0.3">
      <c r="A380" s="85">
        <v>51</v>
      </c>
      <c r="B380" s="86"/>
      <c r="C380" s="133" t="s">
        <v>1485</v>
      </c>
      <c r="D380" s="88" t="s">
        <v>9</v>
      </c>
      <c r="E380" s="89"/>
      <c r="F380" s="89">
        <f t="shared" si="30"/>
        <v>0</v>
      </c>
      <c r="G380" s="90">
        <f t="shared" si="27"/>
        <v>0</v>
      </c>
      <c r="H380" s="158">
        <v>300000</v>
      </c>
      <c r="I380" s="96">
        <f t="shared" si="31"/>
        <v>0</v>
      </c>
      <c r="J380" s="96">
        <f t="shared" si="29"/>
        <v>300000</v>
      </c>
      <c r="K380" s="86"/>
    </row>
    <row r="381" spans="1:11" ht="26.25" customHeight="1" x14ac:dyDescent="0.3">
      <c r="A381" s="85">
        <v>52</v>
      </c>
      <c r="B381" s="86"/>
      <c r="C381" s="133" t="s">
        <v>1562</v>
      </c>
      <c r="D381" s="88" t="s">
        <v>9</v>
      </c>
      <c r="E381" s="89"/>
      <c r="F381" s="89">
        <f t="shared" si="30"/>
        <v>0</v>
      </c>
      <c r="G381" s="90">
        <f t="shared" si="27"/>
        <v>0</v>
      </c>
      <c r="H381" s="158">
        <v>200000</v>
      </c>
      <c r="I381" s="96">
        <f t="shared" si="31"/>
        <v>0</v>
      </c>
      <c r="J381" s="96">
        <f t="shared" si="29"/>
        <v>200000</v>
      </c>
      <c r="K381" s="86"/>
    </row>
    <row r="382" spans="1:11" ht="26.25" customHeight="1" x14ac:dyDescent="0.3">
      <c r="A382" s="85">
        <v>53</v>
      </c>
      <c r="B382" s="86"/>
      <c r="C382" s="133" t="s">
        <v>1715</v>
      </c>
      <c r="D382" s="88" t="s">
        <v>9</v>
      </c>
      <c r="E382" s="89"/>
      <c r="F382" s="89">
        <f t="shared" si="30"/>
        <v>0</v>
      </c>
      <c r="G382" s="90">
        <f t="shared" si="27"/>
        <v>0</v>
      </c>
      <c r="H382" s="158">
        <v>200000</v>
      </c>
      <c r="I382" s="96">
        <f t="shared" si="31"/>
        <v>0</v>
      </c>
      <c r="J382" s="96">
        <f t="shared" si="29"/>
        <v>200000</v>
      </c>
      <c r="K382" s="86"/>
    </row>
    <row r="383" spans="1:11" ht="26.25" customHeight="1" x14ac:dyDescent="0.3">
      <c r="A383" s="85">
        <v>54</v>
      </c>
      <c r="B383" s="86"/>
      <c r="C383" s="133" t="s">
        <v>1594</v>
      </c>
      <c r="D383" s="88" t="s">
        <v>9</v>
      </c>
      <c r="E383" s="89"/>
      <c r="F383" s="89">
        <f t="shared" si="30"/>
        <v>0</v>
      </c>
      <c r="G383" s="90">
        <f t="shared" si="27"/>
        <v>0</v>
      </c>
      <c r="H383" s="158">
        <v>800000</v>
      </c>
      <c r="I383" s="96">
        <f t="shared" si="31"/>
        <v>0</v>
      </c>
      <c r="J383" s="96">
        <f t="shared" si="29"/>
        <v>800000</v>
      </c>
      <c r="K383" s="86"/>
    </row>
    <row r="384" spans="1:11" ht="26.25" customHeight="1" x14ac:dyDescent="0.3">
      <c r="A384" s="85">
        <v>55</v>
      </c>
      <c r="B384" s="86"/>
      <c r="C384" s="133" t="s">
        <v>1595</v>
      </c>
      <c r="D384" s="88" t="s">
        <v>9</v>
      </c>
      <c r="E384" s="89"/>
      <c r="F384" s="89">
        <f t="shared" si="30"/>
        <v>0</v>
      </c>
      <c r="G384" s="90">
        <f t="shared" si="27"/>
        <v>0</v>
      </c>
      <c r="H384" s="158">
        <v>30000</v>
      </c>
      <c r="I384" s="96">
        <f t="shared" si="31"/>
        <v>0</v>
      </c>
      <c r="J384" s="96">
        <f t="shared" si="29"/>
        <v>30000</v>
      </c>
      <c r="K384" s="86"/>
    </row>
    <row r="385" spans="1:12" s="151" customFormat="1" ht="27" customHeight="1" x14ac:dyDescent="0.3">
      <c r="A385" s="146"/>
      <c r="B385" s="146"/>
      <c r="C385" s="147" t="s">
        <v>1810</v>
      </c>
      <c r="D385" s="146"/>
      <c r="E385" s="146"/>
      <c r="F385" s="148"/>
      <c r="G385" s="90">
        <f t="shared" si="27"/>
        <v>0</v>
      </c>
      <c r="H385" s="158">
        <f t="shared" si="28"/>
        <v>0</v>
      </c>
      <c r="I385" s="96">
        <f t="shared" ref="I385:I393" si="33">E385*0.4</f>
        <v>0</v>
      </c>
      <c r="J385" s="96">
        <f t="shared" si="29"/>
        <v>0</v>
      </c>
      <c r="K385" s="150"/>
    </row>
    <row r="386" spans="1:12" s="75" customFormat="1" ht="27" customHeight="1" x14ac:dyDescent="0.3">
      <c r="A386" s="103" t="s">
        <v>1801</v>
      </c>
      <c r="B386" s="103"/>
      <c r="C386" s="103" t="s">
        <v>203</v>
      </c>
      <c r="D386" s="103"/>
      <c r="E386" s="101"/>
      <c r="F386" s="111"/>
      <c r="G386" s="90">
        <f t="shared" si="27"/>
        <v>0</v>
      </c>
      <c r="H386" s="158">
        <f t="shared" si="28"/>
        <v>0</v>
      </c>
      <c r="I386" s="96">
        <f t="shared" si="33"/>
        <v>0</v>
      </c>
      <c r="J386" s="96">
        <f t="shared" si="29"/>
        <v>0</v>
      </c>
      <c r="K386" s="112"/>
    </row>
    <row r="387" spans="1:12" s="75" customFormat="1" ht="27" customHeight="1" x14ac:dyDescent="0.3">
      <c r="A387" s="103" t="s">
        <v>1811</v>
      </c>
      <c r="B387" s="103"/>
      <c r="C387" s="126" t="s">
        <v>1797</v>
      </c>
      <c r="D387" s="110"/>
      <c r="E387" s="96"/>
      <c r="F387" s="92"/>
      <c r="G387" s="90">
        <f t="shared" si="27"/>
        <v>0</v>
      </c>
      <c r="H387" s="158">
        <f t="shared" si="28"/>
        <v>0</v>
      </c>
      <c r="I387" s="96">
        <f t="shared" si="33"/>
        <v>0</v>
      </c>
      <c r="J387" s="96">
        <f t="shared" si="29"/>
        <v>0</v>
      </c>
      <c r="K387" s="113"/>
    </row>
    <row r="388" spans="1:12" s="75" customFormat="1" ht="27" customHeight="1" x14ac:dyDescent="0.3">
      <c r="A388" s="116">
        <v>1</v>
      </c>
      <c r="B388" s="109" t="s">
        <v>571</v>
      </c>
      <c r="C388" s="87" t="s">
        <v>572</v>
      </c>
      <c r="D388" s="110" t="s">
        <v>9</v>
      </c>
      <c r="E388" s="96">
        <v>613000</v>
      </c>
      <c r="F388" s="92">
        <f>E388*0.4</f>
        <v>245200</v>
      </c>
      <c r="G388" s="90">
        <f t="shared" si="27"/>
        <v>858200</v>
      </c>
      <c r="H388" s="158">
        <f t="shared" si="28"/>
        <v>919500</v>
      </c>
      <c r="I388" s="96">
        <f t="shared" si="33"/>
        <v>245200</v>
      </c>
      <c r="J388" s="96">
        <f t="shared" si="29"/>
        <v>1164700</v>
      </c>
      <c r="K388" s="113"/>
      <c r="L388" s="75" t="e">
        <f>#REF!*1.5</f>
        <v>#REF!</v>
      </c>
    </row>
    <row r="389" spans="1:12" s="75" customFormat="1" ht="27" customHeight="1" x14ac:dyDescent="0.3">
      <c r="A389" s="116">
        <v>2</v>
      </c>
      <c r="B389" s="109"/>
      <c r="C389" s="102" t="s">
        <v>1716</v>
      </c>
      <c r="D389" s="110" t="s">
        <v>9</v>
      </c>
      <c r="E389" s="96">
        <v>3311000</v>
      </c>
      <c r="F389" s="92">
        <f t="shared" ref="F389:F452" si="34">E389*0.4</f>
        <v>1324400</v>
      </c>
      <c r="G389" s="90">
        <f t="shared" si="27"/>
        <v>4635400</v>
      </c>
      <c r="H389" s="158">
        <f t="shared" si="28"/>
        <v>4966500</v>
      </c>
      <c r="I389" s="96">
        <f t="shared" si="33"/>
        <v>1324400</v>
      </c>
      <c r="J389" s="96">
        <f t="shared" si="29"/>
        <v>6290900</v>
      </c>
      <c r="K389" s="244"/>
      <c r="L389" s="75" t="e">
        <f>#REF!*1.5+#REF!</f>
        <v>#REF!</v>
      </c>
    </row>
    <row r="390" spans="1:12" s="75" customFormat="1" ht="27" customHeight="1" x14ac:dyDescent="0.3">
      <c r="A390" s="116">
        <v>3</v>
      </c>
      <c r="B390" s="109"/>
      <c r="C390" s="102" t="s">
        <v>1893</v>
      </c>
      <c r="D390" s="110" t="s">
        <v>9</v>
      </c>
      <c r="E390" s="96">
        <v>813000</v>
      </c>
      <c r="F390" s="92">
        <f t="shared" si="34"/>
        <v>325200</v>
      </c>
      <c r="G390" s="90">
        <f t="shared" si="27"/>
        <v>1138200</v>
      </c>
      <c r="H390" s="158">
        <f t="shared" si="28"/>
        <v>1219500</v>
      </c>
      <c r="I390" s="96">
        <f t="shared" si="33"/>
        <v>325200</v>
      </c>
      <c r="J390" s="96">
        <f t="shared" si="29"/>
        <v>1544700</v>
      </c>
      <c r="K390" s="245"/>
      <c r="L390" s="75" t="e">
        <f>#REF!*1.5+#REF!</f>
        <v>#REF!</v>
      </c>
    </row>
    <row r="391" spans="1:12" s="75" customFormat="1" ht="27" customHeight="1" x14ac:dyDescent="0.3">
      <c r="A391" s="116">
        <v>4</v>
      </c>
      <c r="B391" s="109"/>
      <c r="C391" s="102" t="s">
        <v>1718</v>
      </c>
      <c r="D391" s="110" t="s">
        <v>9</v>
      </c>
      <c r="E391" s="96">
        <v>3037000</v>
      </c>
      <c r="F391" s="92">
        <f t="shared" si="34"/>
        <v>1214800</v>
      </c>
      <c r="G391" s="90">
        <f t="shared" si="27"/>
        <v>4251800</v>
      </c>
      <c r="H391" s="158">
        <f t="shared" si="28"/>
        <v>4555500</v>
      </c>
      <c r="I391" s="96">
        <f t="shared" si="33"/>
        <v>1214800</v>
      </c>
      <c r="J391" s="96">
        <f t="shared" si="29"/>
        <v>5770300</v>
      </c>
      <c r="K391" s="245"/>
      <c r="L391" s="75" t="e">
        <f>#REF!*1.5+#REF!</f>
        <v>#REF!</v>
      </c>
    </row>
    <row r="392" spans="1:12" s="75" customFormat="1" ht="27" customHeight="1" x14ac:dyDescent="0.3">
      <c r="A392" s="116">
        <v>5</v>
      </c>
      <c r="B392" s="109"/>
      <c r="C392" s="102" t="s">
        <v>1719</v>
      </c>
      <c r="D392" s="110" t="s">
        <v>9</v>
      </c>
      <c r="E392" s="96">
        <v>3037000</v>
      </c>
      <c r="F392" s="92">
        <f t="shared" si="34"/>
        <v>1214800</v>
      </c>
      <c r="G392" s="90">
        <f t="shared" si="27"/>
        <v>4251800</v>
      </c>
      <c r="H392" s="158">
        <f t="shared" si="28"/>
        <v>4555500</v>
      </c>
      <c r="I392" s="96">
        <f t="shared" si="33"/>
        <v>1214800</v>
      </c>
      <c r="J392" s="96">
        <f t="shared" si="29"/>
        <v>5770300</v>
      </c>
      <c r="K392" s="245"/>
      <c r="L392" s="75" t="e">
        <f>#REF!*1.5+#REF!</f>
        <v>#REF!</v>
      </c>
    </row>
    <row r="393" spans="1:12" s="75" customFormat="1" ht="27" customHeight="1" x14ac:dyDescent="0.3">
      <c r="A393" s="116">
        <v>6</v>
      </c>
      <c r="B393" s="109"/>
      <c r="C393" s="102" t="s">
        <v>1720</v>
      </c>
      <c r="D393" s="110" t="s">
        <v>9</v>
      </c>
      <c r="E393" s="96">
        <v>2720000</v>
      </c>
      <c r="F393" s="92">
        <f t="shared" si="34"/>
        <v>1088000</v>
      </c>
      <c r="G393" s="90">
        <f t="shared" si="27"/>
        <v>3808000</v>
      </c>
      <c r="H393" s="158">
        <f t="shared" si="28"/>
        <v>4080000</v>
      </c>
      <c r="I393" s="96">
        <f t="shared" si="33"/>
        <v>1088000</v>
      </c>
      <c r="J393" s="96">
        <f t="shared" si="29"/>
        <v>5168000</v>
      </c>
      <c r="K393" s="245"/>
      <c r="L393" s="75" t="e">
        <f>#REF!*1.5+#REF!</f>
        <v>#REF!</v>
      </c>
    </row>
    <row r="394" spans="1:12" s="75" customFormat="1" ht="27" customHeight="1" x14ac:dyDescent="0.3">
      <c r="A394" s="116">
        <v>7</v>
      </c>
      <c r="B394" s="109"/>
      <c r="C394" s="102" t="s">
        <v>1721</v>
      </c>
      <c r="D394" s="110" t="s">
        <v>9</v>
      </c>
      <c r="E394" s="96">
        <v>1295000</v>
      </c>
      <c r="F394" s="92">
        <f t="shared" si="34"/>
        <v>518000</v>
      </c>
      <c r="G394" s="90">
        <f t="shared" ref="G394:G457" si="35">E394+F394</f>
        <v>1813000</v>
      </c>
      <c r="H394" s="158">
        <f t="shared" ref="H394:H457" si="36">E394*1.5</f>
        <v>1942500</v>
      </c>
      <c r="I394" s="96">
        <f t="shared" ref="I394:I457" si="37">E394*0.4</f>
        <v>518000</v>
      </c>
      <c r="J394" s="96">
        <f t="shared" ref="J394:J457" si="38">H394+I394</f>
        <v>2460500</v>
      </c>
      <c r="K394" s="245"/>
      <c r="L394" s="75" t="e">
        <f>#REF!*1.5+#REF!</f>
        <v>#REF!</v>
      </c>
    </row>
    <row r="395" spans="1:12" s="75" customFormat="1" ht="27" customHeight="1" x14ac:dyDescent="0.3">
      <c r="A395" s="116">
        <v>8</v>
      </c>
      <c r="B395" s="109"/>
      <c r="C395" s="102" t="s">
        <v>1722</v>
      </c>
      <c r="D395" s="110" t="s">
        <v>9</v>
      </c>
      <c r="E395" s="96">
        <v>3102000</v>
      </c>
      <c r="F395" s="92">
        <f t="shared" si="34"/>
        <v>1240800</v>
      </c>
      <c r="G395" s="90">
        <f t="shared" si="35"/>
        <v>4342800</v>
      </c>
      <c r="H395" s="158">
        <f t="shared" si="36"/>
        <v>4653000</v>
      </c>
      <c r="I395" s="96">
        <f t="shared" si="37"/>
        <v>1240800</v>
      </c>
      <c r="J395" s="96">
        <f t="shared" si="38"/>
        <v>5893800</v>
      </c>
      <c r="K395" s="245"/>
      <c r="L395" s="75" t="e">
        <f>#REF!*1.5+#REF!</f>
        <v>#REF!</v>
      </c>
    </row>
    <row r="396" spans="1:12" s="75" customFormat="1" ht="27" customHeight="1" x14ac:dyDescent="0.3">
      <c r="A396" s="116">
        <v>9</v>
      </c>
      <c r="B396" s="109"/>
      <c r="C396" s="102" t="s">
        <v>1723</v>
      </c>
      <c r="D396" s="110" t="s">
        <v>9</v>
      </c>
      <c r="E396" s="96">
        <v>3102000</v>
      </c>
      <c r="F396" s="92">
        <f t="shared" si="34"/>
        <v>1240800</v>
      </c>
      <c r="G396" s="90">
        <f t="shared" si="35"/>
        <v>4342800</v>
      </c>
      <c r="H396" s="158">
        <f t="shared" si="36"/>
        <v>4653000</v>
      </c>
      <c r="I396" s="96">
        <f t="shared" si="37"/>
        <v>1240800</v>
      </c>
      <c r="J396" s="96">
        <f t="shared" si="38"/>
        <v>5893800</v>
      </c>
      <c r="K396" s="245"/>
      <c r="L396" s="75" t="e">
        <f>#REF!*1.5+#REF!</f>
        <v>#REF!</v>
      </c>
    </row>
    <row r="397" spans="1:12" s="75" customFormat="1" ht="27" customHeight="1" x14ac:dyDescent="0.3">
      <c r="A397" s="116">
        <v>10</v>
      </c>
      <c r="B397" s="109"/>
      <c r="C397" s="102" t="s">
        <v>1724</v>
      </c>
      <c r="D397" s="110" t="s">
        <v>9</v>
      </c>
      <c r="E397" s="96">
        <v>3843000</v>
      </c>
      <c r="F397" s="92">
        <f t="shared" si="34"/>
        <v>1537200</v>
      </c>
      <c r="G397" s="90">
        <f t="shared" si="35"/>
        <v>5380200</v>
      </c>
      <c r="H397" s="158">
        <f t="shared" si="36"/>
        <v>5764500</v>
      </c>
      <c r="I397" s="96">
        <f t="shared" si="37"/>
        <v>1537200</v>
      </c>
      <c r="J397" s="96">
        <f t="shared" si="38"/>
        <v>7301700</v>
      </c>
      <c r="K397" s="245"/>
      <c r="L397" s="75" t="e">
        <f>#REF!*1.5+#REF!</f>
        <v>#REF!</v>
      </c>
    </row>
    <row r="398" spans="1:12" s="75" customFormat="1" ht="27" customHeight="1" x14ac:dyDescent="0.3">
      <c r="A398" s="116">
        <v>11</v>
      </c>
      <c r="B398" s="109"/>
      <c r="C398" s="87" t="s">
        <v>1689</v>
      </c>
      <c r="D398" s="110" t="s">
        <v>9</v>
      </c>
      <c r="E398" s="92">
        <v>1689000</v>
      </c>
      <c r="F398" s="92">
        <f t="shared" si="34"/>
        <v>675600</v>
      </c>
      <c r="G398" s="90">
        <f t="shared" si="35"/>
        <v>2364600</v>
      </c>
      <c r="H398" s="158">
        <f t="shared" si="36"/>
        <v>2533500</v>
      </c>
      <c r="I398" s="96">
        <f t="shared" si="37"/>
        <v>675600</v>
      </c>
      <c r="J398" s="96">
        <f t="shared" si="38"/>
        <v>3209100</v>
      </c>
      <c r="K398" s="246"/>
    </row>
    <row r="399" spans="1:12" s="75" customFormat="1" ht="27" customHeight="1" x14ac:dyDescent="0.3">
      <c r="A399" s="103" t="s">
        <v>1812</v>
      </c>
      <c r="B399" s="103"/>
      <c r="C399" s="104" t="s">
        <v>1809</v>
      </c>
      <c r="D399" s="110"/>
      <c r="E399" s="96"/>
      <c r="F399" s="92">
        <f t="shared" si="34"/>
        <v>0</v>
      </c>
      <c r="G399" s="90">
        <f t="shared" si="35"/>
        <v>0</v>
      </c>
      <c r="H399" s="158">
        <f t="shared" si="36"/>
        <v>0</v>
      </c>
      <c r="I399" s="96">
        <f t="shared" si="37"/>
        <v>0</v>
      </c>
      <c r="J399" s="96">
        <f t="shared" si="38"/>
        <v>0</v>
      </c>
      <c r="K399" s="113"/>
    </row>
    <row r="400" spans="1:12" s="75" customFormat="1" ht="29.25" customHeight="1" x14ac:dyDescent="0.3">
      <c r="A400" s="116">
        <v>1</v>
      </c>
      <c r="B400" s="109" t="s">
        <v>695</v>
      </c>
      <c r="C400" s="72" t="s">
        <v>696</v>
      </c>
      <c r="D400" s="110" t="s">
        <v>9</v>
      </c>
      <c r="E400" s="96">
        <v>589000</v>
      </c>
      <c r="F400" s="92">
        <f t="shared" si="34"/>
        <v>235600</v>
      </c>
      <c r="G400" s="90">
        <f t="shared" si="35"/>
        <v>824600</v>
      </c>
      <c r="H400" s="158">
        <f t="shared" si="36"/>
        <v>883500</v>
      </c>
      <c r="I400" s="96">
        <f t="shared" si="37"/>
        <v>235600</v>
      </c>
      <c r="J400" s="96">
        <f t="shared" si="38"/>
        <v>1119100</v>
      </c>
      <c r="K400" s="113"/>
      <c r="L400" s="75" t="e">
        <f>#REF!*1.5</f>
        <v>#REF!</v>
      </c>
    </row>
    <row r="401" spans="1:12" s="75" customFormat="1" ht="29.25" customHeight="1" x14ac:dyDescent="0.3">
      <c r="A401" s="116">
        <v>2</v>
      </c>
      <c r="B401" s="109" t="s">
        <v>698</v>
      </c>
      <c r="C401" s="72" t="s">
        <v>696</v>
      </c>
      <c r="D401" s="110" t="s">
        <v>9</v>
      </c>
      <c r="E401" s="96">
        <v>819000</v>
      </c>
      <c r="F401" s="92">
        <f t="shared" si="34"/>
        <v>327600</v>
      </c>
      <c r="G401" s="90">
        <f t="shared" si="35"/>
        <v>1146600</v>
      </c>
      <c r="H401" s="158">
        <f t="shared" si="36"/>
        <v>1228500</v>
      </c>
      <c r="I401" s="96">
        <f t="shared" si="37"/>
        <v>327600</v>
      </c>
      <c r="J401" s="96">
        <f t="shared" si="38"/>
        <v>1556100</v>
      </c>
      <c r="K401" s="113"/>
      <c r="L401" s="75" t="e">
        <f>#REF!*1.5</f>
        <v>#REF!</v>
      </c>
    </row>
    <row r="402" spans="1:12" s="75" customFormat="1" ht="29.25" customHeight="1" x14ac:dyDescent="0.3">
      <c r="A402" s="116">
        <v>3</v>
      </c>
      <c r="B402" s="109" t="s">
        <v>700</v>
      </c>
      <c r="C402" s="72" t="s">
        <v>696</v>
      </c>
      <c r="D402" s="110" t="s">
        <v>9</v>
      </c>
      <c r="E402" s="96">
        <v>434000</v>
      </c>
      <c r="F402" s="92">
        <f t="shared" si="34"/>
        <v>173600</v>
      </c>
      <c r="G402" s="90">
        <f t="shared" si="35"/>
        <v>607600</v>
      </c>
      <c r="H402" s="158">
        <f t="shared" si="36"/>
        <v>651000</v>
      </c>
      <c r="I402" s="96">
        <f t="shared" si="37"/>
        <v>173600</v>
      </c>
      <c r="J402" s="96">
        <f t="shared" si="38"/>
        <v>824600</v>
      </c>
      <c r="K402" s="113"/>
      <c r="L402" s="75" t="e">
        <f>#REF!*1.5</f>
        <v>#REF!</v>
      </c>
    </row>
    <row r="403" spans="1:12" s="75" customFormat="1" ht="29.25" customHeight="1" x14ac:dyDescent="0.3">
      <c r="A403" s="116">
        <v>4</v>
      </c>
      <c r="B403" s="109" t="s">
        <v>702</v>
      </c>
      <c r="C403" s="72" t="s">
        <v>696</v>
      </c>
      <c r="D403" s="110" t="s">
        <v>9</v>
      </c>
      <c r="E403" s="96">
        <v>949000</v>
      </c>
      <c r="F403" s="92">
        <f t="shared" si="34"/>
        <v>379600</v>
      </c>
      <c r="G403" s="90">
        <f t="shared" si="35"/>
        <v>1328600</v>
      </c>
      <c r="H403" s="158">
        <f t="shared" si="36"/>
        <v>1423500</v>
      </c>
      <c r="I403" s="96">
        <f t="shared" si="37"/>
        <v>379600</v>
      </c>
      <c r="J403" s="96">
        <f t="shared" si="38"/>
        <v>1803100</v>
      </c>
      <c r="K403" s="113"/>
      <c r="L403" s="75" t="e">
        <f>#REF!*1.5</f>
        <v>#REF!</v>
      </c>
    </row>
    <row r="404" spans="1:12" s="75" customFormat="1" ht="27" customHeight="1" x14ac:dyDescent="0.3">
      <c r="A404" s="116">
        <v>5</v>
      </c>
      <c r="B404" s="109" t="s">
        <v>704</v>
      </c>
      <c r="C404" s="87" t="s">
        <v>705</v>
      </c>
      <c r="D404" s="110" t="s">
        <v>9</v>
      </c>
      <c r="E404" s="96">
        <v>143000</v>
      </c>
      <c r="F404" s="92">
        <f t="shared" si="34"/>
        <v>57200</v>
      </c>
      <c r="G404" s="90">
        <f t="shared" si="35"/>
        <v>200200</v>
      </c>
      <c r="H404" s="158">
        <f t="shared" si="36"/>
        <v>214500</v>
      </c>
      <c r="I404" s="96">
        <f t="shared" si="37"/>
        <v>57200</v>
      </c>
      <c r="J404" s="96">
        <f t="shared" si="38"/>
        <v>271700</v>
      </c>
      <c r="K404" s="106"/>
      <c r="L404" s="75" t="e">
        <f>#REF!*1.5</f>
        <v>#REF!</v>
      </c>
    </row>
    <row r="405" spans="1:12" s="75" customFormat="1" ht="27" customHeight="1" x14ac:dyDescent="0.3">
      <c r="A405" s="116">
        <v>6</v>
      </c>
      <c r="B405" s="109" t="s">
        <v>686</v>
      </c>
      <c r="C405" s="87" t="s">
        <v>687</v>
      </c>
      <c r="D405" s="110" t="s">
        <v>9</v>
      </c>
      <c r="E405" s="96">
        <v>200000</v>
      </c>
      <c r="F405" s="92">
        <f t="shared" si="34"/>
        <v>80000</v>
      </c>
      <c r="G405" s="90">
        <f t="shared" si="35"/>
        <v>280000</v>
      </c>
      <c r="H405" s="158">
        <f t="shared" si="36"/>
        <v>300000</v>
      </c>
      <c r="I405" s="96">
        <f t="shared" si="37"/>
        <v>80000</v>
      </c>
      <c r="J405" s="96">
        <f t="shared" si="38"/>
        <v>380000</v>
      </c>
      <c r="K405" s="106"/>
      <c r="L405" s="75" t="e">
        <f>#REF!*1.5</f>
        <v>#REF!</v>
      </c>
    </row>
    <row r="406" spans="1:12" s="75" customFormat="1" ht="27" customHeight="1" x14ac:dyDescent="0.3">
      <c r="A406" s="103" t="s">
        <v>1813</v>
      </c>
      <c r="B406" s="103"/>
      <c r="C406" s="126" t="s">
        <v>1798</v>
      </c>
      <c r="D406" s="110"/>
      <c r="E406" s="96"/>
      <c r="F406" s="92">
        <f t="shared" si="34"/>
        <v>0</v>
      </c>
      <c r="G406" s="90">
        <f t="shared" si="35"/>
        <v>0</v>
      </c>
      <c r="H406" s="158">
        <f t="shared" si="36"/>
        <v>0</v>
      </c>
      <c r="I406" s="96">
        <f t="shared" si="37"/>
        <v>0</v>
      </c>
      <c r="J406" s="96">
        <f t="shared" si="38"/>
        <v>0</v>
      </c>
      <c r="K406" s="106"/>
    </row>
    <row r="407" spans="1:12" s="75" customFormat="1" ht="27" customHeight="1" x14ac:dyDescent="0.3">
      <c r="A407" s="110" t="s">
        <v>1805</v>
      </c>
      <c r="B407" s="109" t="s">
        <v>650</v>
      </c>
      <c r="C407" s="87" t="s">
        <v>651</v>
      </c>
      <c r="D407" s="110" t="s">
        <v>9</v>
      </c>
      <c r="E407" s="96">
        <v>968000</v>
      </c>
      <c r="F407" s="92">
        <f t="shared" si="34"/>
        <v>387200</v>
      </c>
      <c r="G407" s="90">
        <f t="shared" si="35"/>
        <v>1355200</v>
      </c>
      <c r="H407" s="158">
        <f t="shared" si="36"/>
        <v>1452000</v>
      </c>
      <c r="I407" s="96">
        <f t="shared" si="37"/>
        <v>387200</v>
      </c>
      <c r="J407" s="96">
        <f t="shared" si="38"/>
        <v>1839200</v>
      </c>
      <c r="K407" s="106"/>
      <c r="L407" s="75" t="e">
        <f>#REF!*1.5</f>
        <v>#REF!</v>
      </c>
    </row>
    <row r="408" spans="1:12" s="75" customFormat="1" ht="27" customHeight="1" x14ac:dyDescent="0.3">
      <c r="A408" s="103" t="s">
        <v>1802</v>
      </c>
      <c r="B408" s="101"/>
      <c r="C408" s="103" t="s">
        <v>916</v>
      </c>
      <c r="D408" s="103"/>
      <c r="E408" s="101"/>
      <c r="F408" s="92">
        <f t="shared" si="34"/>
        <v>0</v>
      </c>
      <c r="G408" s="90">
        <f t="shared" si="35"/>
        <v>0</v>
      </c>
      <c r="H408" s="158">
        <f t="shared" si="36"/>
        <v>0</v>
      </c>
      <c r="I408" s="96">
        <f t="shared" si="37"/>
        <v>0</v>
      </c>
      <c r="J408" s="96">
        <f t="shared" si="38"/>
        <v>0</v>
      </c>
      <c r="K408" s="114"/>
    </row>
    <row r="409" spans="1:12" s="75" customFormat="1" ht="27" customHeight="1" x14ac:dyDescent="0.3">
      <c r="A409" s="103" t="s">
        <v>1811</v>
      </c>
      <c r="B409" s="103"/>
      <c r="C409" s="126" t="s">
        <v>1797</v>
      </c>
      <c r="D409" s="110"/>
      <c r="E409" s="96"/>
      <c r="F409" s="92">
        <f t="shared" si="34"/>
        <v>0</v>
      </c>
      <c r="G409" s="90">
        <f t="shared" si="35"/>
        <v>0</v>
      </c>
      <c r="H409" s="158">
        <f t="shared" si="36"/>
        <v>0</v>
      </c>
      <c r="I409" s="96">
        <f t="shared" si="37"/>
        <v>0</v>
      </c>
      <c r="J409" s="96">
        <f t="shared" si="38"/>
        <v>0</v>
      </c>
      <c r="K409" s="106"/>
    </row>
    <row r="410" spans="1:12" s="75" customFormat="1" ht="27" customHeight="1" x14ac:dyDescent="0.3">
      <c r="A410" s="116">
        <v>1</v>
      </c>
      <c r="B410" s="109" t="s">
        <v>1061</v>
      </c>
      <c r="C410" s="87" t="s">
        <v>1062</v>
      </c>
      <c r="D410" s="110" t="s">
        <v>9</v>
      </c>
      <c r="E410" s="96">
        <v>64200</v>
      </c>
      <c r="F410" s="92">
        <f t="shared" si="34"/>
        <v>25680</v>
      </c>
      <c r="G410" s="90">
        <f t="shared" si="35"/>
        <v>89880</v>
      </c>
      <c r="H410" s="158">
        <f t="shared" si="36"/>
        <v>96300</v>
      </c>
      <c r="I410" s="96">
        <f t="shared" si="37"/>
        <v>25680</v>
      </c>
      <c r="J410" s="96">
        <f t="shared" si="38"/>
        <v>121980</v>
      </c>
      <c r="K410" s="106"/>
    </row>
    <row r="411" spans="1:12" s="75" customFormat="1" ht="27" customHeight="1" x14ac:dyDescent="0.3">
      <c r="A411" s="116">
        <v>2</v>
      </c>
      <c r="B411" s="109" t="s">
        <v>1038</v>
      </c>
      <c r="C411" s="87" t="s">
        <v>1039</v>
      </c>
      <c r="D411" s="110" t="s">
        <v>9</v>
      </c>
      <c r="E411" s="96">
        <v>56800</v>
      </c>
      <c r="F411" s="92">
        <f t="shared" si="34"/>
        <v>22720</v>
      </c>
      <c r="G411" s="90">
        <f t="shared" si="35"/>
        <v>79520</v>
      </c>
      <c r="H411" s="158">
        <f t="shared" si="36"/>
        <v>85200</v>
      </c>
      <c r="I411" s="96">
        <f t="shared" si="37"/>
        <v>22720</v>
      </c>
      <c r="J411" s="96">
        <f t="shared" si="38"/>
        <v>107920</v>
      </c>
      <c r="K411" s="106"/>
    </row>
    <row r="412" spans="1:12" s="75" customFormat="1" ht="27" customHeight="1" x14ac:dyDescent="0.3">
      <c r="A412" s="116">
        <v>3</v>
      </c>
      <c r="B412" s="109" t="s">
        <v>969</v>
      </c>
      <c r="C412" s="87" t="s">
        <v>970</v>
      </c>
      <c r="D412" s="110" t="s">
        <v>9</v>
      </c>
      <c r="E412" s="96">
        <v>412000</v>
      </c>
      <c r="F412" s="92">
        <f t="shared" si="34"/>
        <v>164800</v>
      </c>
      <c r="G412" s="90">
        <f t="shared" si="35"/>
        <v>576800</v>
      </c>
      <c r="H412" s="158">
        <f t="shared" si="36"/>
        <v>618000</v>
      </c>
      <c r="I412" s="96">
        <f t="shared" si="37"/>
        <v>164800</v>
      </c>
      <c r="J412" s="96">
        <f t="shared" si="38"/>
        <v>782800</v>
      </c>
      <c r="K412" s="106"/>
    </row>
    <row r="413" spans="1:12" s="75" customFormat="1" ht="27" customHeight="1" x14ac:dyDescent="0.3">
      <c r="A413" s="116">
        <v>4</v>
      </c>
      <c r="B413" s="128" t="s">
        <v>1875</v>
      </c>
      <c r="C413" s="128" t="s">
        <v>1876</v>
      </c>
      <c r="D413" s="127" t="s">
        <v>9</v>
      </c>
      <c r="E413" s="96">
        <v>41600</v>
      </c>
      <c r="F413" s="92">
        <f t="shared" si="34"/>
        <v>16640</v>
      </c>
      <c r="G413" s="90">
        <f t="shared" si="35"/>
        <v>58240</v>
      </c>
      <c r="H413" s="158">
        <f t="shared" si="36"/>
        <v>62400</v>
      </c>
      <c r="I413" s="96">
        <f t="shared" si="37"/>
        <v>16640</v>
      </c>
      <c r="J413" s="96">
        <f t="shared" si="38"/>
        <v>79040</v>
      </c>
      <c r="K413" s="106"/>
    </row>
    <row r="414" spans="1:12" s="75" customFormat="1" ht="27" customHeight="1" x14ac:dyDescent="0.3">
      <c r="A414" s="116">
        <v>5</v>
      </c>
      <c r="B414" s="91" t="s">
        <v>1884</v>
      </c>
      <c r="C414" s="91" t="s">
        <v>1885</v>
      </c>
      <c r="D414" s="127" t="s">
        <v>9</v>
      </c>
      <c r="E414" s="96">
        <v>184000</v>
      </c>
      <c r="F414" s="92">
        <f t="shared" si="34"/>
        <v>73600</v>
      </c>
      <c r="G414" s="90">
        <f t="shared" si="35"/>
        <v>257600</v>
      </c>
      <c r="H414" s="158">
        <f t="shared" si="36"/>
        <v>276000</v>
      </c>
      <c r="I414" s="96">
        <f t="shared" si="37"/>
        <v>73600</v>
      </c>
      <c r="J414" s="96">
        <f t="shared" si="38"/>
        <v>349600</v>
      </c>
      <c r="K414" s="106"/>
    </row>
    <row r="415" spans="1:12" s="75" customFormat="1" ht="27" customHeight="1" x14ac:dyDescent="0.3">
      <c r="A415" s="116">
        <v>6</v>
      </c>
      <c r="B415" s="109"/>
      <c r="C415" s="87" t="s">
        <v>1481</v>
      </c>
      <c r="D415" s="110" t="s">
        <v>9</v>
      </c>
      <c r="E415" s="96"/>
      <c r="F415" s="92">
        <f t="shared" si="34"/>
        <v>0</v>
      </c>
      <c r="G415" s="90">
        <f t="shared" si="35"/>
        <v>0</v>
      </c>
      <c r="H415" s="158">
        <v>300000</v>
      </c>
      <c r="I415" s="96"/>
      <c r="J415" s="96">
        <f t="shared" si="38"/>
        <v>300000</v>
      </c>
      <c r="K415" s="106"/>
    </row>
    <row r="416" spans="1:12" s="75" customFormat="1" ht="27" customHeight="1" x14ac:dyDescent="0.3">
      <c r="A416" s="116">
        <v>7</v>
      </c>
      <c r="B416" s="109"/>
      <c r="C416" s="87" t="s">
        <v>1477</v>
      </c>
      <c r="D416" s="110" t="s">
        <v>9</v>
      </c>
      <c r="E416" s="96"/>
      <c r="F416" s="92">
        <f t="shared" si="34"/>
        <v>0</v>
      </c>
      <c r="G416" s="90">
        <f t="shared" si="35"/>
        <v>0</v>
      </c>
      <c r="H416" s="158">
        <v>500000</v>
      </c>
      <c r="I416" s="96">
        <f>H416*27%</f>
        <v>135000</v>
      </c>
      <c r="J416" s="96">
        <f t="shared" si="38"/>
        <v>635000</v>
      </c>
      <c r="K416" s="106"/>
    </row>
    <row r="417" spans="1:11" s="75" customFormat="1" ht="27" customHeight="1" x14ac:dyDescent="0.3">
      <c r="A417" s="116">
        <v>8</v>
      </c>
      <c r="B417" s="109"/>
      <c r="C417" s="87" t="s">
        <v>1484</v>
      </c>
      <c r="D417" s="110" t="s">
        <v>9</v>
      </c>
      <c r="E417" s="96"/>
      <c r="F417" s="92">
        <f t="shared" si="34"/>
        <v>0</v>
      </c>
      <c r="G417" s="90">
        <f t="shared" si="35"/>
        <v>0</v>
      </c>
      <c r="H417" s="158">
        <v>1000000</v>
      </c>
      <c r="I417" s="96">
        <f t="shared" si="37"/>
        <v>0</v>
      </c>
      <c r="J417" s="96">
        <f t="shared" si="38"/>
        <v>1000000</v>
      </c>
      <c r="K417" s="106"/>
    </row>
    <row r="418" spans="1:11" s="75" customFormat="1" ht="27" customHeight="1" x14ac:dyDescent="0.3">
      <c r="A418" s="116">
        <v>9</v>
      </c>
      <c r="B418" s="109"/>
      <c r="C418" s="87" t="s">
        <v>1490</v>
      </c>
      <c r="D418" s="110" t="s">
        <v>9</v>
      </c>
      <c r="E418" s="96"/>
      <c r="F418" s="92">
        <f t="shared" si="34"/>
        <v>0</v>
      </c>
      <c r="G418" s="90">
        <f t="shared" si="35"/>
        <v>0</v>
      </c>
      <c r="H418" s="158">
        <v>200000</v>
      </c>
      <c r="I418" s="96">
        <f t="shared" si="37"/>
        <v>0</v>
      </c>
      <c r="J418" s="96">
        <f t="shared" si="38"/>
        <v>200000</v>
      </c>
      <c r="K418" s="106"/>
    </row>
    <row r="419" spans="1:11" s="75" customFormat="1" ht="27" customHeight="1" x14ac:dyDescent="0.3">
      <c r="A419" s="116">
        <v>10</v>
      </c>
      <c r="B419" s="109"/>
      <c r="C419" s="87" t="s">
        <v>1496</v>
      </c>
      <c r="D419" s="110" t="s">
        <v>9</v>
      </c>
      <c r="E419" s="96"/>
      <c r="F419" s="92">
        <f t="shared" si="34"/>
        <v>0</v>
      </c>
      <c r="G419" s="90">
        <f t="shared" si="35"/>
        <v>0</v>
      </c>
      <c r="H419" s="158">
        <v>100000</v>
      </c>
      <c r="I419" s="96">
        <f t="shared" si="37"/>
        <v>0</v>
      </c>
      <c r="J419" s="96">
        <f t="shared" si="38"/>
        <v>100000</v>
      </c>
      <c r="K419" s="106"/>
    </row>
    <row r="420" spans="1:11" s="75" customFormat="1" ht="27" customHeight="1" x14ac:dyDescent="0.3">
      <c r="A420" s="116">
        <v>11</v>
      </c>
      <c r="B420" s="109"/>
      <c r="C420" s="87" t="s">
        <v>1497</v>
      </c>
      <c r="D420" s="110" t="s">
        <v>9</v>
      </c>
      <c r="E420" s="96"/>
      <c r="F420" s="92">
        <f t="shared" si="34"/>
        <v>0</v>
      </c>
      <c r="G420" s="90">
        <f t="shared" si="35"/>
        <v>0</v>
      </c>
      <c r="H420" s="158">
        <v>150000</v>
      </c>
      <c r="I420" s="96">
        <f t="shared" si="37"/>
        <v>0</v>
      </c>
      <c r="J420" s="96">
        <f t="shared" si="38"/>
        <v>150000</v>
      </c>
      <c r="K420" s="106"/>
    </row>
    <row r="421" spans="1:11" s="75" customFormat="1" ht="27" customHeight="1" x14ac:dyDescent="0.3">
      <c r="A421" s="116">
        <v>12</v>
      </c>
      <c r="B421" s="109"/>
      <c r="C421" s="87" t="s">
        <v>1506</v>
      </c>
      <c r="D421" s="110" t="s">
        <v>9</v>
      </c>
      <c r="E421" s="96"/>
      <c r="F421" s="92">
        <f t="shared" si="34"/>
        <v>0</v>
      </c>
      <c r="G421" s="90">
        <f t="shared" si="35"/>
        <v>0</v>
      </c>
      <c r="H421" s="158">
        <v>50000</v>
      </c>
      <c r="I421" s="96">
        <f t="shared" si="37"/>
        <v>0</v>
      </c>
      <c r="J421" s="96">
        <f t="shared" si="38"/>
        <v>50000</v>
      </c>
      <c r="K421" s="106"/>
    </row>
    <row r="422" spans="1:11" s="75" customFormat="1" ht="27" customHeight="1" x14ac:dyDescent="0.3">
      <c r="A422" s="116">
        <v>13</v>
      </c>
      <c r="B422" s="109"/>
      <c r="C422" s="87" t="s">
        <v>1508</v>
      </c>
      <c r="D422" s="110" t="s">
        <v>9</v>
      </c>
      <c r="E422" s="96"/>
      <c r="F422" s="92">
        <f t="shared" si="34"/>
        <v>0</v>
      </c>
      <c r="G422" s="90">
        <f t="shared" si="35"/>
        <v>0</v>
      </c>
      <c r="H422" s="158">
        <v>50000</v>
      </c>
      <c r="I422" s="96">
        <f t="shared" si="37"/>
        <v>0</v>
      </c>
      <c r="J422" s="96">
        <f t="shared" si="38"/>
        <v>50000</v>
      </c>
      <c r="K422" s="106"/>
    </row>
    <row r="423" spans="1:11" s="75" customFormat="1" ht="27" customHeight="1" x14ac:dyDescent="0.3">
      <c r="A423" s="116">
        <v>14</v>
      </c>
      <c r="B423" s="109"/>
      <c r="C423" s="87" t="s">
        <v>1511</v>
      </c>
      <c r="D423" s="110" t="s">
        <v>9</v>
      </c>
      <c r="E423" s="96"/>
      <c r="F423" s="92">
        <f t="shared" si="34"/>
        <v>0</v>
      </c>
      <c r="G423" s="90">
        <f t="shared" si="35"/>
        <v>0</v>
      </c>
      <c r="H423" s="158">
        <v>200000</v>
      </c>
      <c r="I423" s="96">
        <f t="shared" si="37"/>
        <v>0</v>
      </c>
      <c r="J423" s="96">
        <f t="shared" si="38"/>
        <v>200000</v>
      </c>
      <c r="K423" s="106"/>
    </row>
    <row r="424" spans="1:11" s="75" customFormat="1" ht="27" customHeight="1" x14ac:dyDescent="0.3">
      <c r="A424" s="116">
        <v>15</v>
      </c>
      <c r="B424" s="109"/>
      <c r="C424" s="87" t="s">
        <v>1512</v>
      </c>
      <c r="D424" s="110" t="s">
        <v>9</v>
      </c>
      <c r="E424" s="96"/>
      <c r="F424" s="92">
        <f t="shared" si="34"/>
        <v>0</v>
      </c>
      <c r="G424" s="90">
        <f t="shared" si="35"/>
        <v>0</v>
      </c>
      <c r="H424" s="158">
        <v>300000</v>
      </c>
      <c r="I424" s="96">
        <f t="shared" si="37"/>
        <v>0</v>
      </c>
      <c r="J424" s="96">
        <f t="shared" si="38"/>
        <v>300000</v>
      </c>
      <c r="K424" s="106"/>
    </row>
    <row r="425" spans="1:11" s="75" customFormat="1" ht="27" customHeight="1" x14ac:dyDescent="0.3">
      <c r="A425" s="116">
        <v>16</v>
      </c>
      <c r="B425" s="109"/>
      <c r="C425" s="87" t="s">
        <v>1513</v>
      </c>
      <c r="D425" s="110" t="s">
        <v>9</v>
      </c>
      <c r="E425" s="96"/>
      <c r="F425" s="92">
        <f t="shared" si="34"/>
        <v>0</v>
      </c>
      <c r="G425" s="90">
        <f t="shared" si="35"/>
        <v>0</v>
      </c>
      <c r="H425" s="158">
        <v>300000</v>
      </c>
      <c r="I425" s="96">
        <f t="shared" si="37"/>
        <v>0</v>
      </c>
      <c r="J425" s="96">
        <f t="shared" si="38"/>
        <v>300000</v>
      </c>
      <c r="K425" s="106"/>
    </row>
    <row r="426" spans="1:11" s="75" customFormat="1" ht="27" customHeight="1" x14ac:dyDescent="0.3">
      <c r="A426" s="116">
        <v>17</v>
      </c>
      <c r="B426" s="109"/>
      <c r="C426" s="87" t="s">
        <v>1568</v>
      </c>
      <c r="D426" s="110" t="s">
        <v>9</v>
      </c>
      <c r="E426" s="92"/>
      <c r="F426" s="92">
        <f t="shared" si="34"/>
        <v>0</v>
      </c>
      <c r="G426" s="90">
        <f t="shared" si="35"/>
        <v>0</v>
      </c>
      <c r="H426" s="158">
        <v>100000</v>
      </c>
      <c r="I426" s="96">
        <f t="shared" si="37"/>
        <v>0</v>
      </c>
      <c r="J426" s="96">
        <f t="shared" si="38"/>
        <v>100000</v>
      </c>
      <c r="K426" s="106"/>
    </row>
    <row r="427" spans="1:11" s="75" customFormat="1" ht="27" customHeight="1" x14ac:dyDescent="0.3">
      <c r="A427" s="116">
        <v>18</v>
      </c>
      <c r="B427" s="109"/>
      <c r="C427" s="87" t="s">
        <v>1569</v>
      </c>
      <c r="D427" s="110" t="s">
        <v>9</v>
      </c>
      <c r="E427" s="92"/>
      <c r="F427" s="92">
        <f t="shared" si="34"/>
        <v>0</v>
      </c>
      <c r="G427" s="90">
        <f t="shared" si="35"/>
        <v>0</v>
      </c>
      <c r="H427" s="158">
        <v>200000</v>
      </c>
      <c r="I427" s="96">
        <f t="shared" si="37"/>
        <v>0</v>
      </c>
      <c r="J427" s="96">
        <f t="shared" si="38"/>
        <v>200000</v>
      </c>
      <c r="K427" s="106"/>
    </row>
    <row r="428" spans="1:11" s="75" customFormat="1" ht="27" customHeight="1" x14ac:dyDescent="0.3">
      <c r="A428" s="116">
        <v>19</v>
      </c>
      <c r="B428" s="109"/>
      <c r="C428" s="87" t="s">
        <v>1940</v>
      </c>
      <c r="D428" s="110" t="s">
        <v>9</v>
      </c>
      <c r="E428" s="92"/>
      <c r="F428" s="92">
        <f t="shared" si="34"/>
        <v>0</v>
      </c>
      <c r="G428" s="90">
        <f t="shared" si="35"/>
        <v>0</v>
      </c>
      <c r="H428" s="158">
        <v>200000</v>
      </c>
      <c r="I428" s="96">
        <f t="shared" si="37"/>
        <v>0</v>
      </c>
      <c r="J428" s="96">
        <f t="shared" si="38"/>
        <v>200000</v>
      </c>
      <c r="K428" s="106"/>
    </row>
    <row r="429" spans="1:11" s="75" customFormat="1" ht="27" customHeight="1" x14ac:dyDescent="0.3">
      <c r="A429" s="116">
        <v>20</v>
      </c>
      <c r="B429" s="109"/>
      <c r="C429" s="87" t="s">
        <v>1672</v>
      </c>
      <c r="D429" s="110" t="s">
        <v>9</v>
      </c>
      <c r="E429" s="92"/>
      <c r="F429" s="92">
        <f t="shared" si="34"/>
        <v>0</v>
      </c>
      <c r="G429" s="90">
        <f t="shared" si="35"/>
        <v>0</v>
      </c>
      <c r="H429" s="158">
        <v>100000</v>
      </c>
      <c r="I429" s="96">
        <f t="shared" si="37"/>
        <v>0</v>
      </c>
      <c r="J429" s="96">
        <f t="shared" si="38"/>
        <v>100000</v>
      </c>
      <c r="K429" s="106"/>
    </row>
    <row r="430" spans="1:11" s="75" customFormat="1" ht="27" customHeight="1" x14ac:dyDescent="0.3">
      <c r="A430" s="116">
        <v>21</v>
      </c>
      <c r="B430" s="109"/>
      <c r="C430" s="87" t="s">
        <v>1754</v>
      </c>
      <c r="D430" s="110" t="s">
        <v>9</v>
      </c>
      <c r="E430" s="92"/>
      <c r="F430" s="92">
        <f t="shared" si="34"/>
        <v>0</v>
      </c>
      <c r="G430" s="90">
        <f t="shared" si="35"/>
        <v>0</v>
      </c>
      <c r="H430" s="158">
        <v>1000000</v>
      </c>
      <c r="I430" s="96">
        <f t="shared" si="37"/>
        <v>0</v>
      </c>
      <c r="J430" s="96">
        <f t="shared" si="38"/>
        <v>1000000</v>
      </c>
      <c r="K430" s="106"/>
    </row>
    <row r="431" spans="1:11" s="75" customFormat="1" ht="27" customHeight="1" x14ac:dyDescent="0.3">
      <c r="A431" s="116">
        <v>22</v>
      </c>
      <c r="B431" s="109"/>
      <c r="C431" s="87" t="s">
        <v>1673</v>
      </c>
      <c r="D431" s="110" t="s">
        <v>9</v>
      </c>
      <c r="E431" s="92"/>
      <c r="F431" s="92">
        <f t="shared" si="34"/>
        <v>0</v>
      </c>
      <c r="G431" s="90">
        <f t="shared" si="35"/>
        <v>0</v>
      </c>
      <c r="H431" s="158">
        <v>1200000</v>
      </c>
      <c r="I431" s="96">
        <f>H431*27%</f>
        <v>324000</v>
      </c>
      <c r="J431" s="96">
        <f t="shared" si="38"/>
        <v>1524000</v>
      </c>
      <c r="K431" s="106"/>
    </row>
    <row r="432" spans="1:11" s="75" customFormat="1" ht="27" customHeight="1" x14ac:dyDescent="0.3">
      <c r="A432" s="116">
        <v>23</v>
      </c>
      <c r="B432" s="109"/>
      <c r="C432" s="87" t="s">
        <v>1674</v>
      </c>
      <c r="D432" s="110" t="s">
        <v>9</v>
      </c>
      <c r="E432" s="92"/>
      <c r="F432" s="92">
        <f t="shared" si="34"/>
        <v>0</v>
      </c>
      <c r="G432" s="90">
        <f t="shared" si="35"/>
        <v>0</v>
      </c>
      <c r="H432" s="158">
        <v>200000</v>
      </c>
      <c r="I432" s="96">
        <f t="shared" si="37"/>
        <v>0</v>
      </c>
      <c r="J432" s="96">
        <f t="shared" si="38"/>
        <v>200000</v>
      </c>
      <c r="K432" s="106"/>
    </row>
    <row r="433" spans="1:11" s="75" customFormat="1" ht="27" customHeight="1" x14ac:dyDescent="0.3">
      <c r="A433" s="116">
        <v>24</v>
      </c>
      <c r="B433" s="109"/>
      <c r="C433" s="87" t="s">
        <v>1675</v>
      </c>
      <c r="D433" s="110" t="s">
        <v>9</v>
      </c>
      <c r="E433" s="92"/>
      <c r="F433" s="92">
        <f t="shared" si="34"/>
        <v>0</v>
      </c>
      <c r="G433" s="90">
        <f t="shared" si="35"/>
        <v>0</v>
      </c>
      <c r="H433" s="158">
        <v>100000</v>
      </c>
      <c r="I433" s="96">
        <f t="shared" si="37"/>
        <v>0</v>
      </c>
      <c r="J433" s="96">
        <f t="shared" si="38"/>
        <v>100000</v>
      </c>
      <c r="K433" s="106"/>
    </row>
    <row r="434" spans="1:11" s="75" customFormat="1" ht="27" customHeight="1" x14ac:dyDescent="0.3">
      <c r="A434" s="116">
        <v>25</v>
      </c>
      <c r="B434" s="109"/>
      <c r="C434" s="87" t="s">
        <v>1677</v>
      </c>
      <c r="D434" s="110" t="s">
        <v>9</v>
      </c>
      <c r="E434" s="92"/>
      <c r="F434" s="92">
        <f t="shared" si="34"/>
        <v>0</v>
      </c>
      <c r="G434" s="90">
        <f t="shared" si="35"/>
        <v>0</v>
      </c>
      <c r="H434" s="158">
        <v>50000</v>
      </c>
      <c r="I434" s="96">
        <f t="shared" si="37"/>
        <v>0</v>
      </c>
      <c r="J434" s="96">
        <f t="shared" si="38"/>
        <v>50000</v>
      </c>
      <c r="K434" s="106"/>
    </row>
    <row r="435" spans="1:11" s="75" customFormat="1" ht="27" customHeight="1" x14ac:dyDescent="0.3">
      <c r="A435" s="116">
        <v>26</v>
      </c>
      <c r="B435" s="109"/>
      <c r="C435" s="87" t="s">
        <v>1678</v>
      </c>
      <c r="D435" s="110" t="s">
        <v>9</v>
      </c>
      <c r="E435" s="92"/>
      <c r="F435" s="92">
        <f t="shared" si="34"/>
        <v>0</v>
      </c>
      <c r="G435" s="90">
        <f t="shared" si="35"/>
        <v>0</v>
      </c>
      <c r="H435" s="158">
        <v>50000</v>
      </c>
      <c r="I435" s="96">
        <f t="shared" si="37"/>
        <v>0</v>
      </c>
      <c r="J435" s="96">
        <f t="shared" si="38"/>
        <v>50000</v>
      </c>
      <c r="K435" s="106"/>
    </row>
    <row r="436" spans="1:11" s="75" customFormat="1" ht="27" customHeight="1" x14ac:dyDescent="0.3">
      <c r="A436" s="116">
        <v>27</v>
      </c>
      <c r="B436" s="109"/>
      <c r="C436" s="87" t="s">
        <v>1680</v>
      </c>
      <c r="D436" s="110" t="s">
        <v>9</v>
      </c>
      <c r="E436" s="92"/>
      <c r="F436" s="92">
        <f t="shared" si="34"/>
        <v>0</v>
      </c>
      <c r="G436" s="90">
        <f t="shared" si="35"/>
        <v>0</v>
      </c>
      <c r="H436" s="158">
        <v>100000</v>
      </c>
      <c r="I436" s="96">
        <f t="shared" si="37"/>
        <v>0</v>
      </c>
      <c r="J436" s="96">
        <f t="shared" si="38"/>
        <v>100000</v>
      </c>
      <c r="K436" s="106"/>
    </row>
    <row r="437" spans="1:11" s="75" customFormat="1" ht="27" customHeight="1" x14ac:dyDescent="0.3">
      <c r="A437" s="116">
        <v>28</v>
      </c>
      <c r="B437" s="109"/>
      <c r="C437" s="87" t="s">
        <v>1681</v>
      </c>
      <c r="D437" s="110" t="s">
        <v>9</v>
      </c>
      <c r="E437" s="92"/>
      <c r="F437" s="92">
        <f t="shared" si="34"/>
        <v>0</v>
      </c>
      <c r="G437" s="90">
        <f t="shared" si="35"/>
        <v>0</v>
      </c>
      <c r="H437" s="158">
        <v>50000</v>
      </c>
      <c r="I437" s="96">
        <f t="shared" si="37"/>
        <v>0</v>
      </c>
      <c r="J437" s="96">
        <f t="shared" si="38"/>
        <v>50000</v>
      </c>
      <c r="K437" s="106"/>
    </row>
    <row r="438" spans="1:11" s="75" customFormat="1" ht="27" customHeight="1" x14ac:dyDescent="0.3">
      <c r="A438" s="116">
        <v>29</v>
      </c>
      <c r="B438" s="109"/>
      <c r="C438" s="87" t="s">
        <v>1682</v>
      </c>
      <c r="D438" s="110" t="s">
        <v>9</v>
      </c>
      <c r="E438" s="92"/>
      <c r="F438" s="92">
        <f t="shared" si="34"/>
        <v>0</v>
      </c>
      <c r="G438" s="90">
        <f t="shared" si="35"/>
        <v>0</v>
      </c>
      <c r="H438" s="158">
        <v>150000</v>
      </c>
      <c r="I438" s="96">
        <f t="shared" si="37"/>
        <v>0</v>
      </c>
      <c r="J438" s="96">
        <f t="shared" si="38"/>
        <v>150000</v>
      </c>
      <c r="K438" s="106"/>
    </row>
    <row r="439" spans="1:11" s="75" customFormat="1" ht="27" customHeight="1" x14ac:dyDescent="0.3">
      <c r="A439" s="116">
        <v>30</v>
      </c>
      <c r="B439" s="109"/>
      <c r="C439" s="87" t="s">
        <v>1683</v>
      </c>
      <c r="D439" s="110" t="s">
        <v>9</v>
      </c>
      <c r="E439" s="92"/>
      <c r="F439" s="92">
        <f t="shared" si="34"/>
        <v>0</v>
      </c>
      <c r="G439" s="90">
        <f t="shared" si="35"/>
        <v>0</v>
      </c>
      <c r="H439" s="158">
        <v>50000</v>
      </c>
      <c r="I439" s="96">
        <f t="shared" si="37"/>
        <v>0</v>
      </c>
      <c r="J439" s="96">
        <f t="shared" si="38"/>
        <v>50000</v>
      </c>
      <c r="K439" s="106"/>
    </row>
    <row r="440" spans="1:11" s="75" customFormat="1" ht="27" customHeight="1" x14ac:dyDescent="0.3">
      <c r="A440" s="116">
        <v>31</v>
      </c>
      <c r="B440" s="109"/>
      <c r="C440" s="87" t="s">
        <v>1684</v>
      </c>
      <c r="D440" s="110" t="s">
        <v>9</v>
      </c>
      <c r="E440" s="92"/>
      <c r="F440" s="92">
        <f t="shared" si="34"/>
        <v>0</v>
      </c>
      <c r="G440" s="90">
        <f t="shared" si="35"/>
        <v>0</v>
      </c>
      <c r="H440" s="158">
        <v>100000</v>
      </c>
      <c r="I440" s="96">
        <f t="shared" si="37"/>
        <v>0</v>
      </c>
      <c r="J440" s="96">
        <f t="shared" si="38"/>
        <v>100000</v>
      </c>
      <c r="K440" s="106"/>
    </row>
    <row r="441" spans="1:11" s="75" customFormat="1" ht="27" customHeight="1" x14ac:dyDescent="0.3">
      <c r="A441" s="116">
        <v>32</v>
      </c>
      <c r="B441" s="109"/>
      <c r="C441" s="87" t="s">
        <v>1685</v>
      </c>
      <c r="D441" s="110" t="s">
        <v>9</v>
      </c>
      <c r="E441" s="92"/>
      <c r="F441" s="92">
        <f t="shared" si="34"/>
        <v>0</v>
      </c>
      <c r="G441" s="90">
        <f t="shared" si="35"/>
        <v>0</v>
      </c>
      <c r="H441" s="158">
        <v>300000</v>
      </c>
      <c r="I441" s="96">
        <f t="shared" si="37"/>
        <v>0</v>
      </c>
      <c r="J441" s="96">
        <f t="shared" si="38"/>
        <v>300000</v>
      </c>
      <c r="K441" s="106"/>
    </row>
    <row r="442" spans="1:11" s="75" customFormat="1" ht="27" customHeight="1" x14ac:dyDescent="0.3">
      <c r="A442" s="116">
        <v>33</v>
      </c>
      <c r="B442" s="109"/>
      <c r="C442" s="87" t="s">
        <v>1687</v>
      </c>
      <c r="D442" s="110" t="s">
        <v>9</v>
      </c>
      <c r="E442" s="92"/>
      <c r="F442" s="92">
        <f t="shared" si="34"/>
        <v>0</v>
      </c>
      <c r="G442" s="90">
        <f t="shared" si="35"/>
        <v>0</v>
      </c>
      <c r="H442" s="158">
        <v>1000000</v>
      </c>
      <c r="I442" s="96">
        <f>H442*27%</f>
        <v>270000</v>
      </c>
      <c r="J442" s="96">
        <f t="shared" si="38"/>
        <v>1270000</v>
      </c>
      <c r="K442" s="106"/>
    </row>
    <row r="443" spans="1:11" s="75" customFormat="1" ht="27" customHeight="1" x14ac:dyDescent="0.3">
      <c r="A443" s="116">
        <v>34</v>
      </c>
      <c r="B443" s="109"/>
      <c r="C443" s="87" t="s">
        <v>1688</v>
      </c>
      <c r="D443" s="110" t="s">
        <v>9</v>
      </c>
      <c r="E443" s="92"/>
      <c r="F443" s="92">
        <f t="shared" si="34"/>
        <v>0</v>
      </c>
      <c r="G443" s="90">
        <f t="shared" si="35"/>
        <v>0</v>
      </c>
      <c r="H443" s="158">
        <v>1200000</v>
      </c>
      <c r="I443" s="96">
        <f t="shared" si="37"/>
        <v>0</v>
      </c>
      <c r="J443" s="96">
        <f t="shared" si="38"/>
        <v>1200000</v>
      </c>
      <c r="K443" s="106"/>
    </row>
    <row r="444" spans="1:11" s="75" customFormat="1" ht="27" customHeight="1" x14ac:dyDescent="0.3">
      <c r="A444" s="116">
        <v>35</v>
      </c>
      <c r="B444" s="109"/>
      <c r="C444" s="87" t="s">
        <v>1690</v>
      </c>
      <c r="D444" s="110" t="s">
        <v>9</v>
      </c>
      <c r="E444" s="92"/>
      <c r="F444" s="92">
        <f t="shared" si="34"/>
        <v>0</v>
      </c>
      <c r="G444" s="90">
        <f t="shared" si="35"/>
        <v>0</v>
      </c>
      <c r="H444" s="158">
        <v>1200000</v>
      </c>
      <c r="I444" s="96">
        <f t="shared" si="37"/>
        <v>0</v>
      </c>
      <c r="J444" s="96">
        <f t="shared" si="38"/>
        <v>1200000</v>
      </c>
      <c r="K444" s="106"/>
    </row>
    <row r="445" spans="1:11" s="75" customFormat="1" ht="27" customHeight="1" x14ac:dyDescent="0.3">
      <c r="A445" s="116">
        <v>36</v>
      </c>
      <c r="B445" s="109"/>
      <c r="C445" s="87" t="s">
        <v>1691</v>
      </c>
      <c r="D445" s="110" t="s">
        <v>9</v>
      </c>
      <c r="E445" s="92"/>
      <c r="F445" s="92">
        <f t="shared" si="34"/>
        <v>0</v>
      </c>
      <c r="G445" s="90">
        <f t="shared" si="35"/>
        <v>0</v>
      </c>
      <c r="H445" s="158">
        <v>200000</v>
      </c>
      <c r="I445" s="96">
        <f t="shared" si="37"/>
        <v>0</v>
      </c>
      <c r="J445" s="96">
        <f t="shared" si="38"/>
        <v>200000</v>
      </c>
      <c r="K445" s="106"/>
    </row>
    <row r="446" spans="1:11" s="75" customFormat="1" ht="27" customHeight="1" x14ac:dyDescent="0.3">
      <c r="A446" s="116">
        <v>37</v>
      </c>
      <c r="B446" s="109"/>
      <c r="C446" s="87" t="s">
        <v>1936</v>
      </c>
      <c r="D446" s="110" t="s">
        <v>9</v>
      </c>
      <c r="E446" s="92"/>
      <c r="F446" s="92">
        <f t="shared" si="34"/>
        <v>0</v>
      </c>
      <c r="G446" s="90">
        <f t="shared" si="35"/>
        <v>0</v>
      </c>
      <c r="H446" s="158">
        <v>500000</v>
      </c>
      <c r="I446" s="96">
        <f t="shared" si="37"/>
        <v>0</v>
      </c>
      <c r="J446" s="96">
        <f t="shared" si="38"/>
        <v>500000</v>
      </c>
      <c r="K446" s="106"/>
    </row>
    <row r="447" spans="1:11" s="75" customFormat="1" ht="27" customHeight="1" x14ac:dyDescent="0.3">
      <c r="A447" s="116">
        <v>38</v>
      </c>
      <c r="B447" s="109"/>
      <c r="C447" s="87" t="s">
        <v>1937</v>
      </c>
      <c r="D447" s="110" t="s">
        <v>9</v>
      </c>
      <c r="E447" s="92"/>
      <c r="F447" s="92">
        <f t="shared" si="34"/>
        <v>0</v>
      </c>
      <c r="G447" s="90">
        <f t="shared" si="35"/>
        <v>0</v>
      </c>
      <c r="H447" s="158">
        <v>200000</v>
      </c>
      <c r="I447" s="96">
        <f t="shared" si="37"/>
        <v>0</v>
      </c>
      <c r="J447" s="96">
        <f t="shared" si="38"/>
        <v>200000</v>
      </c>
      <c r="K447" s="106"/>
    </row>
    <row r="448" spans="1:11" s="75" customFormat="1" ht="27" customHeight="1" x14ac:dyDescent="0.3">
      <c r="A448" s="116">
        <v>39</v>
      </c>
      <c r="B448" s="109"/>
      <c r="C448" s="87" t="s">
        <v>1938</v>
      </c>
      <c r="D448" s="110" t="s">
        <v>9</v>
      </c>
      <c r="E448" s="92"/>
      <c r="F448" s="92">
        <f t="shared" si="34"/>
        <v>0</v>
      </c>
      <c r="G448" s="90">
        <f t="shared" si="35"/>
        <v>0</v>
      </c>
      <c r="H448" s="158">
        <v>300000</v>
      </c>
      <c r="I448" s="96">
        <f t="shared" si="37"/>
        <v>0</v>
      </c>
      <c r="J448" s="96">
        <f t="shared" si="38"/>
        <v>300000</v>
      </c>
      <c r="K448" s="106"/>
    </row>
    <row r="449" spans="1:11" s="75" customFormat="1" ht="27" customHeight="1" x14ac:dyDescent="0.3">
      <c r="A449" s="116">
        <v>40</v>
      </c>
      <c r="B449" s="109"/>
      <c r="C449" s="87" t="s">
        <v>1939</v>
      </c>
      <c r="D449" s="110" t="s">
        <v>9</v>
      </c>
      <c r="E449" s="92"/>
      <c r="F449" s="92">
        <f t="shared" si="34"/>
        <v>0</v>
      </c>
      <c r="G449" s="90">
        <f t="shared" si="35"/>
        <v>0</v>
      </c>
      <c r="H449" s="158">
        <v>200000</v>
      </c>
      <c r="I449" s="96">
        <f t="shared" si="37"/>
        <v>0</v>
      </c>
      <c r="J449" s="96">
        <f t="shared" si="38"/>
        <v>200000</v>
      </c>
      <c r="K449" s="106"/>
    </row>
    <row r="450" spans="1:11" s="75" customFormat="1" ht="27" customHeight="1" x14ac:dyDescent="0.3">
      <c r="A450" s="103" t="s">
        <v>1812</v>
      </c>
      <c r="B450" s="103"/>
      <c r="C450" s="104" t="s">
        <v>1809</v>
      </c>
      <c r="D450" s="110"/>
      <c r="E450" s="96"/>
      <c r="F450" s="92">
        <f t="shared" si="34"/>
        <v>0</v>
      </c>
      <c r="G450" s="90">
        <f t="shared" si="35"/>
        <v>0</v>
      </c>
      <c r="H450" s="158">
        <f t="shared" si="36"/>
        <v>0</v>
      </c>
      <c r="I450" s="96">
        <f t="shared" si="37"/>
        <v>0</v>
      </c>
      <c r="J450" s="96">
        <f t="shared" si="38"/>
        <v>0</v>
      </c>
      <c r="K450" s="106"/>
    </row>
    <row r="451" spans="1:11" s="75" customFormat="1" ht="27" customHeight="1" x14ac:dyDescent="0.3">
      <c r="A451" s="116">
        <v>1</v>
      </c>
      <c r="B451" s="109"/>
      <c r="C451" s="87" t="s">
        <v>1480</v>
      </c>
      <c r="D451" s="110" t="s">
        <v>9</v>
      </c>
      <c r="E451" s="96"/>
      <c r="F451" s="92">
        <f t="shared" si="34"/>
        <v>0</v>
      </c>
      <c r="G451" s="90">
        <f t="shared" si="35"/>
        <v>0</v>
      </c>
      <c r="H451" s="158">
        <v>100000</v>
      </c>
      <c r="I451" s="96">
        <f t="shared" si="37"/>
        <v>0</v>
      </c>
      <c r="J451" s="96">
        <f t="shared" si="38"/>
        <v>100000</v>
      </c>
      <c r="K451" s="106"/>
    </row>
    <row r="452" spans="1:11" s="75" customFormat="1" ht="27" customHeight="1" x14ac:dyDescent="0.3">
      <c r="A452" s="116">
        <v>2</v>
      </c>
      <c r="B452" s="109"/>
      <c r="C452" s="87" t="s">
        <v>1476</v>
      </c>
      <c r="D452" s="110" t="s">
        <v>9</v>
      </c>
      <c r="E452" s="96"/>
      <c r="F452" s="92">
        <f t="shared" si="34"/>
        <v>0</v>
      </c>
      <c r="G452" s="90">
        <f t="shared" si="35"/>
        <v>0</v>
      </c>
      <c r="H452" s="158">
        <v>500000</v>
      </c>
      <c r="I452" s="96">
        <f t="shared" si="37"/>
        <v>0</v>
      </c>
      <c r="J452" s="96">
        <f t="shared" si="38"/>
        <v>500000</v>
      </c>
      <c r="K452" s="106"/>
    </row>
    <row r="453" spans="1:11" s="75" customFormat="1" ht="27" customHeight="1" x14ac:dyDescent="0.3">
      <c r="A453" s="116">
        <v>3</v>
      </c>
      <c r="B453" s="109"/>
      <c r="C453" s="87" t="s">
        <v>1486</v>
      </c>
      <c r="D453" s="110" t="s">
        <v>9</v>
      </c>
      <c r="E453" s="96"/>
      <c r="F453" s="92">
        <f t="shared" ref="F453:F500" si="39">E453*0.4</f>
        <v>0</v>
      </c>
      <c r="G453" s="90">
        <f t="shared" si="35"/>
        <v>0</v>
      </c>
      <c r="H453" s="158">
        <v>100000</v>
      </c>
      <c r="I453" s="96">
        <f t="shared" si="37"/>
        <v>0</v>
      </c>
      <c r="J453" s="96">
        <f t="shared" si="38"/>
        <v>100000</v>
      </c>
      <c r="K453" s="106"/>
    </row>
    <row r="454" spans="1:11" s="75" customFormat="1" ht="27" customHeight="1" x14ac:dyDescent="0.3">
      <c r="A454" s="116">
        <v>4</v>
      </c>
      <c r="B454" s="109"/>
      <c r="C454" s="87" t="s">
        <v>1487</v>
      </c>
      <c r="D454" s="110" t="s">
        <v>9</v>
      </c>
      <c r="E454" s="96"/>
      <c r="F454" s="92">
        <f t="shared" si="39"/>
        <v>0</v>
      </c>
      <c r="G454" s="90">
        <f t="shared" si="35"/>
        <v>0</v>
      </c>
      <c r="H454" s="158">
        <v>500000</v>
      </c>
      <c r="I454" s="96">
        <f t="shared" si="37"/>
        <v>0</v>
      </c>
      <c r="J454" s="96">
        <f t="shared" si="38"/>
        <v>500000</v>
      </c>
      <c r="K454" s="106"/>
    </row>
    <row r="455" spans="1:11" s="75" customFormat="1" ht="27" customHeight="1" x14ac:dyDescent="0.3">
      <c r="A455" s="116">
        <v>5</v>
      </c>
      <c r="B455" s="109"/>
      <c r="C455" s="87" t="s">
        <v>1488</v>
      </c>
      <c r="D455" s="110" t="s">
        <v>9</v>
      </c>
      <c r="E455" s="96"/>
      <c r="F455" s="92">
        <f t="shared" si="39"/>
        <v>0</v>
      </c>
      <c r="G455" s="90">
        <f t="shared" si="35"/>
        <v>0</v>
      </c>
      <c r="H455" s="158">
        <v>100000</v>
      </c>
      <c r="I455" s="96">
        <f t="shared" si="37"/>
        <v>0</v>
      </c>
      <c r="J455" s="96">
        <f t="shared" si="38"/>
        <v>100000</v>
      </c>
      <c r="K455" s="106"/>
    </row>
    <row r="456" spans="1:11" s="75" customFormat="1" ht="27" customHeight="1" x14ac:dyDescent="0.3">
      <c r="A456" s="116">
        <v>6</v>
      </c>
      <c r="B456" s="109"/>
      <c r="C456" s="87" t="s">
        <v>1507</v>
      </c>
      <c r="D456" s="110" t="s">
        <v>9</v>
      </c>
      <c r="E456" s="96"/>
      <c r="F456" s="92">
        <f t="shared" si="39"/>
        <v>0</v>
      </c>
      <c r="G456" s="90">
        <f t="shared" si="35"/>
        <v>0</v>
      </c>
      <c r="H456" s="158">
        <v>100000</v>
      </c>
      <c r="I456" s="96">
        <f t="shared" si="37"/>
        <v>0</v>
      </c>
      <c r="J456" s="96">
        <f t="shared" si="38"/>
        <v>100000</v>
      </c>
      <c r="K456" s="106"/>
    </row>
    <row r="457" spans="1:11" s="75" customFormat="1" ht="27" customHeight="1" x14ac:dyDescent="0.3">
      <c r="A457" s="116">
        <v>7</v>
      </c>
      <c r="B457" s="109" t="s">
        <v>1872</v>
      </c>
      <c r="C457" s="87" t="s">
        <v>1530</v>
      </c>
      <c r="D457" s="110" t="s">
        <v>9</v>
      </c>
      <c r="E457" s="96">
        <v>40700</v>
      </c>
      <c r="F457" s="92">
        <f t="shared" si="39"/>
        <v>16280</v>
      </c>
      <c r="G457" s="90">
        <f t="shared" si="35"/>
        <v>56980</v>
      </c>
      <c r="H457" s="158">
        <f t="shared" si="36"/>
        <v>61050</v>
      </c>
      <c r="I457" s="96">
        <f t="shared" si="37"/>
        <v>16280</v>
      </c>
      <c r="J457" s="96">
        <f t="shared" si="38"/>
        <v>77330</v>
      </c>
      <c r="K457" s="106"/>
    </row>
    <row r="458" spans="1:11" s="75" customFormat="1" ht="27" customHeight="1" x14ac:dyDescent="0.3">
      <c r="A458" s="116">
        <v>8</v>
      </c>
      <c r="B458" s="127" t="s">
        <v>1873</v>
      </c>
      <c r="C458" s="128" t="s">
        <v>1874</v>
      </c>
      <c r="D458" s="127" t="s">
        <v>9</v>
      </c>
      <c r="E458" s="96">
        <v>166000</v>
      </c>
      <c r="F458" s="92">
        <f t="shared" si="39"/>
        <v>66400</v>
      </c>
      <c r="G458" s="90">
        <f t="shared" ref="G458:G500" si="40">E458+F458</f>
        <v>232400</v>
      </c>
      <c r="H458" s="158">
        <f t="shared" ref="H458:H478" si="41">E458*1.5</f>
        <v>249000</v>
      </c>
      <c r="I458" s="96">
        <f t="shared" ref="I458:I500" si="42">E458*0.4</f>
        <v>66400</v>
      </c>
      <c r="J458" s="96">
        <f t="shared" ref="J458:J500" si="43">H458+I458</f>
        <v>315400</v>
      </c>
      <c r="K458" s="106"/>
    </row>
    <row r="459" spans="1:11" s="75" customFormat="1" ht="27" customHeight="1" x14ac:dyDescent="0.3">
      <c r="A459" s="116">
        <v>9</v>
      </c>
      <c r="B459" s="91" t="s">
        <v>1878</v>
      </c>
      <c r="C459" s="91" t="s">
        <v>1879</v>
      </c>
      <c r="D459" s="127" t="s">
        <v>9</v>
      </c>
      <c r="E459" s="96">
        <v>280000</v>
      </c>
      <c r="F459" s="92">
        <f t="shared" si="39"/>
        <v>112000</v>
      </c>
      <c r="G459" s="90">
        <f t="shared" si="40"/>
        <v>392000</v>
      </c>
      <c r="H459" s="158">
        <f t="shared" si="41"/>
        <v>420000</v>
      </c>
      <c r="I459" s="96">
        <f t="shared" si="42"/>
        <v>112000</v>
      </c>
      <c r="J459" s="96">
        <f t="shared" si="43"/>
        <v>532000</v>
      </c>
      <c r="K459" s="106"/>
    </row>
    <row r="460" spans="1:11" s="75" customFormat="1" ht="27" customHeight="1" x14ac:dyDescent="0.3">
      <c r="A460" s="116">
        <v>10</v>
      </c>
      <c r="B460" s="91" t="s">
        <v>1880</v>
      </c>
      <c r="C460" s="91" t="s">
        <v>1879</v>
      </c>
      <c r="D460" s="127" t="s">
        <v>9</v>
      </c>
      <c r="E460" s="96">
        <v>394000</v>
      </c>
      <c r="F460" s="92">
        <f t="shared" si="39"/>
        <v>157600</v>
      </c>
      <c r="G460" s="90">
        <f t="shared" si="40"/>
        <v>551600</v>
      </c>
      <c r="H460" s="158">
        <f t="shared" si="41"/>
        <v>591000</v>
      </c>
      <c r="I460" s="96">
        <f t="shared" si="42"/>
        <v>157600</v>
      </c>
      <c r="J460" s="96">
        <f t="shared" si="43"/>
        <v>748600</v>
      </c>
      <c r="K460" s="106"/>
    </row>
    <row r="461" spans="1:11" s="75" customFormat="1" ht="27" customHeight="1" x14ac:dyDescent="0.3">
      <c r="A461" s="116">
        <v>11</v>
      </c>
      <c r="B461" s="127" t="s">
        <v>1881</v>
      </c>
      <c r="C461" s="128" t="s">
        <v>1882</v>
      </c>
      <c r="D461" s="127" t="s">
        <v>9</v>
      </c>
      <c r="E461" s="96">
        <v>40700</v>
      </c>
      <c r="F461" s="92">
        <f t="shared" si="39"/>
        <v>16280</v>
      </c>
      <c r="G461" s="90">
        <f t="shared" si="40"/>
        <v>56980</v>
      </c>
      <c r="H461" s="158">
        <f t="shared" si="41"/>
        <v>61050</v>
      </c>
      <c r="I461" s="96">
        <f t="shared" si="42"/>
        <v>16280</v>
      </c>
      <c r="J461" s="96">
        <f t="shared" si="43"/>
        <v>77330</v>
      </c>
      <c r="K461" s="106"/>
    </row>
    <row r="462" spans="1:11" s="75" customFormat="1" ht="27" customHeight="1" x14ac:dyDescent="0.3">
      <c r="A462" s="116">
        <v>12</v>
      </c>
      <c r="B462" s="91" t="s">
        <v>1891</v>
      </c>
      <c r="C462" s="91" t="s">
        <v>1892</v>
      </c>
      <c r="D462" s="127" t="s">
        <v>9</v>
      </c>
      <c r="E462" s="96">
        <v>849000</v>
      </c>
      <c r="F462" s="92">
        <f t="shared" si="39"/>
        <v>339600</v>
      </c>
      <c r="G462" s="90">
        <f t="shared" si="40"/>
        <v>1188600</v>
      </c>
      <c r="H462" s="158">
        <f t="shared" si="41"/>
        <v>1273500</v>
      </c>
      <c r="I462" s="96">
        <f t="shared" si="42"/>
        <v>339600</v>
      </c>
      <c r="J462" s="96">
        <f t="shared" si="43"/>
        <v>1613100</v>
      </c>
      <c r="K462" s="106"/>
    </row>
    <row r="463" spans="1:11" s="75" customFormat="1" ht="27" customHeight="1" x14ac:dyDescent="0.3">
      <c r="A463" s="116">
        <v>13</v>
      </c>
      <c r="B463" s="109"/>
      <c r="C463" s="87" t="s">
        <v>1531</v>
      </c>
      <c r="D463" s="110" t="s">
        <v>9</v>
      </c>
      <c r="E463" s="96"/>
      <c r="F463" s="92">
        <f t="shared" si="39"/>
        <v>0</v>
      </c>
      <c r="G463" s="90">
        <f t="shared" si="40"/>
        <v>0</v>
      </c>
      <c r="H463" s="158">
        <v>200000</v>
      </c>
      <c r="I463" s="96">
        <f t="shared" si="42"/>
        <v>0</v>
      </c>
      <c r="J463" s="96">
        <f t="shared" si="43"/>
        <v>200000</v>
      </c>
      <c r="K463" s="106"/>
    </row>
    <row r="464" spans="1:11" s="75" customFormat="1" ht="27" customHeight="1" x14ac:dyDescent="0.3">
      <c r="A464" s="116">
        <v>14</v>
      </c>
      <c r="B464" s="109"/>
      <c r="C464" s="87" t="s">
        <v>1532</v>
      </c>
      <c r="D464" s="110" t="s">
        <v>9</v>
      </c>
      <c r="E464" s="96"/>
      <c r="F464" s="92">
        <f t="shared" si="39"/>
        <v>0</v>
      </c>
      <c r="G464" s="90">
        <f t="shared" si="40"/>
        <v>0</v>
      </c>
      <c r="H464" s="158">
        <v>100000</v>
      </c>
      <c r="I464" s="96">
        <f t="shared" si="42"/>
        <v>0</v>
      </c>
      <c r="J464" s="96">
        <f t="shared" si="43"/>
        <v>100000</v>
      </c>
      <c r="K464" s="106"/>
    </row>
    <row r="465" spans="1:11" s="75" customFormat="1" ht="27" customHeight="1" x14ac:dyDescent="0.3">
      <c r="A465" s="116">
        <v>15</v>
      </c>
      <c r="B465" s="109"/>
      <c r="C465" s="87" t="s">
        <v>1553</v>
      </c>
      <c r="D465" s="110" t="s">
        <v>9</v>
      </c>
      <c r="E465" s="92"/>
      <c r="F465" s="92">
        <f t="shared" si="39"/>
        <v>0</v>
      </c>
      <c r="G465" s="90">
        <f t="shared" si="40"/>
        <v>0</v>
      </c>
      <c r="H465" s="158">
        <v>1000000</v>
      </c>
      <c r="I465" s="96">
        <f t="shared" si="42"/>
        <v>0</v>
      </c>
      <c r="J465" s="96">
        <f t="shared" si="43"/>
        <v>1000000</v>
      </c>
      <c r="K465" s="106"/>
    </row>
    <row r="466" spans="1:11" s="75" customFormat="1" ht="27" customHeight="1" x14ac:dyDescent="0.3">
      <c r="A466" s="116">
        <v>16</v>
      </c>
      <c r="B466" s="109"/>
      <c r="C466" s="87" t="s">
        <v>1559</v>
      </c>
      <c r="D466" s="110" t="s">
        <v>9</v>
      </c>
      <c r="E466" s="92"/>
      <c r="F466" s="92">
        <f t="shared" si="39"/>
        <v>0</v>
      </c>
      <c r="G466" s="90">
        <f t="shared" si="40"/>
        <v>0</v>
      </c>
      <c r="H466" s="158">
        <v>500000</v>
      </c>
      <c r="I466" s="96">
        <f t="shared" si="42"/>
        <v>0</v>
      </c>
      <c r="J466" s="96">
        <f t="shared" si="43"/>
        <v>500000</v>
      </c>
      <c r="K466" s="106"/>
    </row>
    <row r="467" spans="1:11" s="75" customFormat="1" ht="27" customHeight="1" x14ac:dyDescent="0.3">
      <c r="A467" s="103" t="s">
        <v>1813</v>
      </c>
      <c r="B467" s="103"/>
      <c r="C467" s="104" t="s">
        <v>1798</v>
      </c>
      <c r="D467" s="103"/>
      <c r="E467" s="101"/>
      <c r="F467" s="92">
        <f t="shared" si="39"/>
        <v>0</v>
      </c>
      <c r="G467" s="90">
        <f t="shared" si="40"/>
        <v>0</v>
      </c>
      <c r="H467" s="158">
        <f t="shared" si="41"/>
        <v>0</v>
      </c>
      <c r="I467" s="96">
        <f t="shared" si="42"/>
        <v>0</v>
      </c>
      <c r="J467" s="96">
        <f t="shared" si="43"/>
        <v>0</v>
      </c>
      <c r="K467" s="106"/>
    </row>
    <row r="468" spans="1:11" s="75" customFormat="1" ht="27" customHeight="1" x14ac:dyDescent="0.3">
      <c r="A468" s="116">
        <v>1</v>
      </c>
      <c r="B468" s="109" t="s">
        <v>1019</v>
      </c>
      <c r="C468" s="87" t="s">
        <v>1020</v>
      </c>
      <c r="D468" s="110" t="s">
        <v>9</v>
      </c>
      <c r="E468" s="96">
        <v>98600</v>
      </c>
      <c r="F468" s="92">
        <f t="shared" si="39"/>
        <v>39440</v>
      </c>
      <c r="G468" s="90">
        <f t="shared" si="40"/>
        <v>138040</v>
      </c>
      <c r="H468" s="158">
        <f t="shared" si="41"/>
        <v>147900</v>
      </c>
      <c r="I468" s="96">
        <f t="shared" si="42"/>
        <v>39440</v>
      </c>
      <c r="J468" s="96">
        <f t="shared" si="43"/>
        <v>187340</v>
      </c>
      <c r="K468" s="106"/>
    </row>
    <row r="469" spans="1:11" s="75" customFormat="1" ht="27" customHeight="1" x14ac:dyDescent="0.3">
      <c r="A469" s="116">
        <v>2</v>
      </c>
      <c r="B469" s="109" t="s">
        <v>1029</v>
      </c>
      <c r="C469" s="87" t="s">
        <v>1030</v>
      </c>
      <c r="D469" s="110" t="s">
        <v>9</v>
      </c>
      <c r="E469" s="96">
        <v>81000</v>
      </c>
      <c r="F469" s="92">
        <f t="shared" si="39"/>
        <v>32400</v>
      </c>
      <c r="G469" s="90">
        <f t="shared" si="40"/>
        <v>113400</v>
      </c>
      <c r="H469" s="158">
        <f t="shared" si="41"/>
        <v>121500</v>
      </c>
      <c r="I469" s="96">
        <f t="shared" si="42"/>
        <v>32400</v>
      </c>
      <c r="J469" s="96">
        <f t="shared" si="43"/>
        <v>153900</v>
      </c>
      <c r="K469" s="106"/>
    </row>
    <row r="470" spans="1:11" s="75" customFormat="1" ht="27" customHeight="1" x14ac:dyDescent="0.3">
      <c r="A470" s="116">
        <v>3</v>
      </c>
      <c r="B470" s="109" t="s">
        <v>1026</v>
      </c>
      <c r="C470" s="87" t="s">
        <v>1027</v>
      </c>
      <c r="D470" s="110" t="s">
        <v>9</v>
      </c>
      <c r="E470" s="96">
        <v>37300</v>
      </c>
      <c r="F470" s="92">
        <f t="shared" si="39"/>
        <v>14920</v>
      </c>
      <c r="G470" s="90">
        <f t="shared" si="40"/>
        <v>52220</v>
      </c>
      <c r="H470" s="158">
        <f t="shared" si="41"/>
        <v>55950</v>
      </c>
      <c r="I470" s="96">
        <f t="shared" si="42"/>
        <v>14920</v>
      </c>
      <c r="J470" s="96">
        <f t="shared" si="43"/>
        <v>70870</v>
      </c>
      <c r="K470" s="106"/>
    </row>
    <row r="471" spans="1:11" s="75" customFormat="1" ht="27" customHeight="1" x14ac:dyDescent="0.3">
      <c r="A471" s="116">
        <v>4</v>
      </c>
      <c r="B471" s="109" t="s">
        <v>1047</v>
      </c>
      <c r="C471" s="87" t="s">
        <v>1048</v>
      </c>
      <c r="D471" s="110" t="s">
        <v>9</v>
      </c>
      <c r="E471" s="96">
        <v>82100</v>
      </c>
      <c r="F471" s="92">
        <f t="shared" si="39"/>
        <v>32840</v>
      </c>
      <c r="G471" s="90">
        <f t="shared" si="40"/>
        <v>114940</v>
      </c>
      <c r="H471" s="158">
        <f t="shared" si="41"/>
        <v>123150</v>
      </c>
      <c r="I471" s="96">
        <f t="shared" si="42"/>
        <v>32840</v>
      </c>
      <c r="J471" s="96">
        <f t="shared" si="43"/>
        <v>155990</v>
      </c>
      <c r="K471" s="106"/>
    </row>
    <row r="472" spans="1:11" s="75" customFormat="1" ht="27" customHeight="1" x14ac:dyDescent="0.3">
      <c r="A472" s="116">
        <v>5</v>
      </c>
      <c r="B472" s="109" t="s">
        <v>1016</v>
      </c>
      <c r="C472" s="87" t="s">
        <v>1017</v>
      </c>
      <c r="D472" s="110" t="s">
        <v>9</v>
      </c>
      <c r="E472" s="96">
        <v>88400</v>
      </c>
      <c r="F472" s="92">
        <f t="shared" si="39"/>
        <v>35360</v>
      </c>
      <c r="G472" s="90">
        <f t="shared" si="40"/>
        <v>123760</v>
      </c>
      <c r="H472" s="158">
        <f t="shared" si="41"/>
        <v>132600</v>
      </c>
      <c r="I472" s="96">
        <f t="shared" si="42"/>
        <v>35360</v>
      </c>
      <c r="J472" s="96">
        <f t="shared" si="43"/>
        <v>167960</v>
      </c>
      <c r="K472" s="106"/>
    </row>
    <row r="473" spans="1:11" s="75" customFormat="1" ht="27" customHeight="1" x14ac:dyDescent="0.3">
      <c r="A473" s="116">
        <v>6</v>
      </c>
      <c r="B473" s="109" t="s">
        <v>1877</v>
      </c>
      <c r="C473" s="87" t="s">
        <v>1017</v>
      </c>
      <c r="D473" s="110" t="s">
        <v>9</v>
      </c>
      <c r="E473" s="96">
        <v>338000</v>
      </c>
      <c r="F473" s="92">
        <f t="shared" si="39"/>
        <v>135200</v>
      </c>
      <c r="G473" s="90">
        <f t="shared" si="40"/>
        <v>473200</v>
      </c>
      <c r="H473" s="158">
        <f t="shared" si="41"/>
        <v>507000</v>
      </c>
      <c r="I473" s="96">
        <f t="shared" si="42"/>
        <v>135200</v>
      </c>
      <c r="J473" s="96">
        <f t="shared" si="43"/>
        <v>642200</v>
      </c>
      <c r="K473" s="106"/>
    </row>
    <row r="474" spans="1:11" s="75" customFormat="1" ht="27" customHeight="1" x14ac:dyDescent="0.3">
      <c r="A474" s="116">
        <v>7</v>
      </c>
      <c r="B474" s="109" t="s">
        <v>1023</v>
      </c>
      <c r="C474" s="87" t="s">
        <v>1024</v>
      </c>
      <c r="D474" s="110" t="s">
        <v>9</v>
      </c>
      <c r="E474" s="96">
        <v>67000</v>
      </c>
      <c r="F474" s="92">
        <f t="shared" si="39"/>
        <v>26800</v>
      </c>
      <c r="G474" s="90">
        <f t="shared" si="40"/>
        <v>93800</v>
      </c>
      <c r="H474" s="158">
        <f t="shared" si="41"/>
        <v>100500</v>
      </c>
      <c r="I474" s="96">
        <f t="shared" si="42"/>
        <v>26800</v>
      </c>
      <c r="J474" s="96">
        <f t="shared" si="43"/>
        <v>127300</v>
      </c>
      <c r="K474" s="106"/>
    </row>
    <row r="475" spans="1:11" s="75" customFormat="1" ht="27" customHeight="1" x14ac:dyDescent="0.3">
      <c r="A475" s="116">
        <v>8</v>
      </c>
      <c r="B475" s="109" t="s">
        <v>1032</v>
      </c>
      <c r="C475" s="87" t="s">
        <v>1033</v>
      </c>
      <c r="D475" s="110" t="s">
        <v>9</v>
      </c>
      <c r="E475" s="96">
        <v>37300</v>
      </c>
      <c r="F475" s="92">
        <f t="shared" si="39"/>
        <v>14920</v>
      </c>
      <c r="G475" s="90">
        <f t="shared" si="40"/>
        <v>52220</v>
      </c>
      <c r="H475" s="158">
        <f t="shared" si="41"/>
        <v>55950</v>
      </c>
      <c r="I475" s="96">
        <f t="shared" si="42"/>
        <v>14920</v>
      </c>
      <c r="J475" s="96">
        <f t="shared" si="43"/>
        <v>70870</v>
      </c>
      <c r="K475" s="106"/>
    </row>
    <row r="476" spans="1:11" s="75" customFormat="1" ht="27" customHeight="1" x14ac:dyDescent="0.3">
      <c r="A476" s="116">
        <v>9</v>
      </c>
      <c r="B476" s="109" t="s">
        <v>1035</v>
      </c>
      <c r="C476" s="87" t="s">
        <v>1036</v>
      </c>
      <c r="D476" s="110" t="s">
        <v>9</v>
      </c>
      <c r="E476" s="96">
        <v>55300</v>
      </c>
      <c r="F476" s="92">
        <f t="shared" si="39"/>
        <v>22120</v>
      </c>
      <c r="G476" s="90">
        <f t="shared" si="40"/>
        <v>77420</v>
      </c>
      <c r="H476" s="158">
        <f t="shared" si="41"/>
        <v>82950</v>
      </c>
      <c r="I476" s="96">
        <f t="shared" si="42"/>
        <v>22120</v>
      </c>
      <c r="J476" s="96">
        <f t="shared" si="43"/>
        <v>105070</v>
      </c>
      <c r="K476" s="106"/>
    </row>
    <row r="477" spans="1:11" s="75" customFormat="1" ht="27" customHeight="1" x14ac:dyDescent="0.3">
      <c r="A477" s="116">
        <v>10</v>
      </c>
      <c r="B477" s="109" t="s">
        <v>1069</v>
      </c>
      <c r="C477" s="87" t="s">
        <v>1588</v>
      </c>
      <c r="D477" s="110" t="s">
        <v>9</v>
      </c>
      <c r="E477" s="96">
        <v>28000</v>
      </c>
      <c r="F477" s="92">
        <f t="shared" si="39"/>
        <v>11200</v>
      </c>
      <c r="G477" s="90">
        <f t="shared" si="40"/>
        <v>39200</v>
      </c>
      <c r="H477" s="158">
        <f t="shared" si="41"/>
        <v>42000</v>
      </c>
      <c r="I477" s="96">
        <f t="shared" si="42"/>
        <v>11200</v>
      </c>
      <c r="J477" s="96">
        <f t="shared" si="43"/>
        <v>53200</v>
      </c>
      <c r="K477" s="106"/>
    </row>
    <row r="478" spans="1:11" s="75" customFormat="1" ht="27" customHeight="1" x14ac:dyDescent="0.3">
      <c r="A478" s="116">
        <v>11</v>
      </c>
      <c r="B478" s="91" t="s">
        <v>1888</v>
      </c>
      <c r="C478" s="91" t="s">
        <v>1889</v>
      </c>
      <c r="D478" s="127" t="s">
        <v>9</v>
      </c>
      <c r="E478" s="96">
        <v>968000</v>
      </c>
      <c r="F478" s="92">
        <f t="shared" si="39"/>
        <v>387200</v>
      </c>
      <c r="G478" s="90">
        <f t="shared" si="40"/>
        <v>1355200</v>
      </c>
      <c r="H478" s="158">
        <f t="shared" si="41"/>
        <v>1452000</v>
      </c>
      <c r="I478" s="96">
        <f t="shared" si="42"/>
        <v>387200</v>
      </c>
      <c r="J478" s="96">
        <f t="shared" si="43"/>
        <v>1839200</v>
      </c>
      <c r="K478" s="106"/>
    </row>
    <row r="479" spans="1:11" s="75" customFormat="1" ht="27" customHeight="1" x14ac:dyDescent="0.3">
      <c r="A479" s="116">
        <v>12</v>
      </c>
      <c r="B479" s="109"/>
      <c r="C479" s="87" t="s">
        <v>1482</v>
      </c>
      <c r="D479" s="110" t="s">
        <v>9</v>
      </c>
      <c r="E479" s="96"/>
      <c r="F479" s="92">
        <f t="shared" si="39"/>
        <v>0</v>
      </c>
      <c r="G479" s="90">
        <f t="shared" si="40"/>
        <v>0</v>
      </c>
      <c r="H479" s="158">
        <v>150000</v>
      </c>
      <c r="I479" s="96">
        <f t="shared" si="42"/>
        <v>0</v>
      </c>
      <c r="J479" s="96">
        <f t="shared" si="43"/>
        <v>150000</v>
      </c>
      <c r="K479" s="106"/>
    </row>
    <row r="480" spans="1:11" s="75" customFormat="1" ht="27" customHeight="1" x14ac:dyDescent="0.3">
      <c r="A480" s="116">
        <v>13</v>
      </c>
      <c r="B480" s="109"/>
      <c r="C480" s="87" t="s">
        <v>1473</v>
      </c>
      <c r="D480" s="110" t="s">
        <v>9</v>
      </c>
      <c r="E480" s="96"/>
      <c r="F480" s="92">
        <f t="shared" si="39"/>
        <v>0</v>
      </c>
      <c r="G480" s="90">
        <f t="shared" si="40"/>
        <v>0</v>
      </c>
      <c r="H480" s="158">
        <v>50000</v>
      </c>
      <c r="I480" s="96">
        <f t="shared" si="42"/>
        <v>0</v>
      </c>
      <c r="J480" s="96">
        <f t="shared" si="43"/>
        <v>50000</v>
      </c>
      <c r="K480" s="106"/>
    </row>
    <row r="481" spans="1:11" s="75" customFormat="1" ht="27" customHeight="1" x14ac:dyDescent="0.3">
      <c r="A481" s="116">
        <v>14</v>
      </c>
      <c r="B481" s="109"/>
      <c r="C481" s="87" t="s">
        <v>1478</v>
      </c>
      <c r="D481" s="110" t="s">
        <v>9</v>
      </c>
      <c r="E481" s="96"/>
      <c r="F481" s="92">
        <f t="shared" si="39"/>
        <v>0</v>
      </c>
      <c r="G481" s="90">
        <f t="shared" si="40"/>
        <v>0</v>
      </c>
      <c r="H481" s="158">
        <v>300000</v>
      </c>
      <c r="I481" s="96">
        <f t="shared" si="42"/>
        <v>0</v>
      </c>
      <c r="J481" s="96">
        <f t="shared" si="43"/>
        <v>300000</v>
      </c>
      <c r="K481" s="106"/>
    </row>
    <row r="482" spans="1:11" s="75" customFormat="1" ht="27" customHeight="1" x14ac:dyDescent="0.3">
      <c r="A482" s="116">
        <v>15</v>
      </c>
      <c r="B482" s="109"/>
      <c r="C482" s="87" t="s">
        <v>1489</v>
      </c>
      <c r="D482" s="110" t="s">
        <v>9</v>
      </c>
      <c r="E482" s="96"/>
      <c r="F482" s="92">
        <f t="shared" si="39"/>
        <v>0</v>
      </c>
      <c r="G482" s="90">
        <f t="shared" si="40"/>
        <v>0</v>
      </c>
      <c r="H482" s="158">
        <v>50000</v>
      </c>
      <c r="I482" s="96">
        <f t="shared" si="42"/>
        <v>0</v>
      </c>
      <c r="J482" s="96">
        <f t="shared" si="43"/>
        <v>50000</v>
      </c>
      <c r="K482" s="106"/>
    </row>
    <row r="483" spans="1:11" s="75" customFormat="1" ht="27" customHeight="1" x14ac:dyDescent="0.3">
      <c r="A483" s="116">
        <v>16</v>
      </c>
      <c r="B483" s="109"/>
      <c r="C483" s="87" t="s">
        <v>1492</v>
      </c>
      <c r="D483" s="110" t="s">
        <v>9</v>
      </c>
      <c r="E483" s="96"/>
      <c r="F483" s="92">
        <f t="shared" si="39"/>
        <v>0</v>
      </c>
      <c r="G483" s="90">
        <f t="shared" si="40"/>
        <v>0</v>
      </c>
      <c r="H483" s="158">
        <v>100000</v>
      </c>
      <c r="I483" s="96">
        <f t="shared" si="42"/>
        <v>0</v>
      </c>
      <c r="J483" s="96">
        <f t="shared" si="43"/>
        <v>100000</v>
      </c>
      <c r="K483" s="106"/>
    </row>
    <row r="484" spans="1:11" s="75" customFormat="1" ht="27" customHeight="1" x14ac:dyDescent="0.3">
      <c r="A484" s="116">
        <v>17</v>
      </c>
      <c r="B484" s="109"/>
      <c r="C484" s="87" t="s">
        <v>1504</v>
      </c>
      <c r="D484" s="110" t="s">
        <v>9</v>
      </c>
      <c r="E484" s="96"/>
      <c r="F484" s="92">
        <f t="shared" si="39"/>
        <v>0</v>
      </c>
      <c r="G484" s="90">
        <f t="shared" si="40"/>
        <v>0</v>
      </c>
      <c r="H484" s="158">
        <v>300000</v>
      </c>
      <c r="I484" s="96">
        <f t="shared" si="42"/>
        <v>0</v>
      </c>
      <c r="J484" s="96">
        <f t="shared" si="43"/>
        <v>300000</v>
      </c>
      <c r="K484" s="106"/>
    </row>
    <row r="485" spans="1:11" s="75" customFormat="1" ht="27" customHeight="1" x14ac:dyDescent="0.3">
      <c r="A485" s="116">
        <v>18</v>
      </c>
      <c r="B485" s="109"/>
      <c r="C485" s="87" t="s">
        <v>1505</v>
      </c>
      <c r="D485" s="110" t="s">
        <v>9</v>
      </c>
      <c r="E485" s="96"/>
      <c r="F485" s="92">
        <f t="shared" si="39"/>
        <v>0</v>
      </c>
      <c r="G485" s="90">
        <f t="shared" si="40"/>
        <v>0</v>
      </c>
      <c r="H485" s="158">
        <v>30000</v>
      </c>
      <c r="I485" s="96">
        <f t="shared" si="42"/>
        <v>0</v>
      </c>
      <c r="J485" s="96">
        <f t="shared" si="43"/>
        <v>30000</v>
      </c>
      <c r="K485" s="106"/>
    </row>
    <row r="486" spans="1:11" s="75" customFormat="1" ht="27" customHeight="1" x14ac:dyDescent="0.3">
      <c r="A486" s="116">
        <v>19</v>
      </c>
      <c r="B486" s="109"/>
      <c r="C486" s="87" t="s">
        <v>1510</v>
      </c>
      <c r="D486" s="110" t="s">
        <v>9</v>
      </c>
      <c r="E486" s="96"/>
      <c r="F486" s="92">
        <f t="shared" si="39"/>
        <v>0</v>
      </c>
      <c r="G486" s="90">
        <f t="shared" si="40"/>
        <v>0</v>
      </c>
      <c r="H486" s="158">
        <v>100000</v>
      </c>
      <c r="I486" s="96">
        <f t="shared" si="42"/>
        <v>0</v>
      </c>
      <c r="J486" s="96">
        <f t="shared" si="43"/>
        <v>100000</v>
      </c>
      <c r="K486" s="106"/>
    </row>
    <row r="487" spans="1:11" s="75" customFormat="1" ht="27" customHeight="1" x14ac:dyDescent="0.3">
      <c r="A487" s="116">
        <v>20</v>
      </c>
      <c r="B487" s="109"/>
      <c r="C487" s="87" t="s">
        <v>1514</v>
      </c>
      <c r="D487" s="110" t="s">
        <v>9</v>
      </c>
      <c r="E487" s="96"/>
      <c r="F487" s="92">
        <f t="shared" si="39"/>
        <v>0</v>
      </c>
      <c r="G487" s="90">
        <f t="shared" si="40"/>
        <v>0</v>
      </c>
      <c r="H487" s="158">
        <v>30000</v>
      </c>
      <c r="I487" s="96">
        <f t="shared" si="42"/>
        <v>0</v>
      </c>
      <c r="J487" s="96">
        <f t="shared" si="43"/>
        <v>30000</v>
      </c>
      <c r="K487" s="106"/>
    </row>
    <row r="488" spans="1:11" s="75" customFormat="1" ht="27" customHeight="1" x14ac:dyDescent="0.3">
      <c r="A488" s="116">
        <v>21</v>
      </c>
      <c r="B488" s="109"/>
      <c r="C488" s="87" t="s">
        <v>1515</v>
      </c>
      <c r="D488" s="110" t="s">
        <v>9</v>
      </c>
      <c r="E488" s="96"/>
      <c r="F488" s="92">
        <f t="shared" si="39"/>
        <v>0</v>
      </c>
      <c r="G488" s="90">
        <f t="shared" si="40"/>
        <v>0</v>
      </c>
      <c r="H488" s="158">
        <v>40000</v>
      </c>
      <c r="I488" s="96">
        <f t="shared" si="42"/>
        <v>0</v>
      </c>
      <c r="J488" s="96">
        <f t="shared" si="43"/>
        <v>40000</v>
      </c>
      <c r="K488" s="106"/>
    </row>
    <row r="489" spans="1:11" s="75" customFormat="1" ht="27" customHeight="1" x14ac:dyDescent="0.3">
      <c r="A489" s="116">
        <v>22</v>
      </c>
      <c r="B489" s="109"/>
      <c r="C489" s="87" t="s">
        <v>1516</v>
      </c>
      <c r="D489" s="110" t="s">
        <v>9</v>
      </c>
      <c r="E489" s="96"/>
      <c r="F489" s="92">
        <f t="shared" si="39"/>
        <v>0</v>
      </c>
      <c r="G489" s="90">
        <f t="shared" si="40"/>
        <v>0</v>
      </c>
      <c r="H489" s="158">
        <v>50000</v>
      </c>
      <c r="I489" s="96">
        <f t="shared" si="42"/>
        <v>0</v>
      </c>
      <c r="J489" s="96">
        <f t="shared" si="43"/>
        <v>50000</v>
      </c>
      <c r="K489" s="106"/>
    </row>
    <row r="490" spans="1:11" s="75" customFormat="1" ht="27" customHeight="1" x14ac:dyDescent="0.3">
      <c r="A490" s="116">
        <v>23</v>
      </c>
      <c r="B490" s="109"/>
      <c r="C490" s="87" t="s">
        <v>1519</v>
      </c>
      <c r="D490" s="110" t="s">
        <v>9</v>
      </c>
      <c r="E490" s="96"/>
      <c r="F490" s="92">
        <f t="shared" si="39"/>
        <v>0</v>
      </c>
      <c r="G490" s="90">
        <f t="shared" si="40"/>
        <v>0</v>
      </c>
      <c r="H490" s="158">
        <v>40000</v>
      </c>
      <c r="I490" s="96">
        <f t="shared" si="42"/>
        <v>0</v>
      </c>
      <c r="J490" s="96">
        <f t="shared" si="43"/>
        <v>40000</v>
      </c>
      <c r="K490" s="106"/>
    </row>
    <row r="491" spans="1:11" s="75" customFormat="1" ht="27" customHeight="1" x14ac:dyDescent="0.3">
      <c r="A491" s="116">
        <v>24</v>
      </c>
      <c r="B491" s="109"/>
      <c r="C491" s="87" t="s">
        <v>1520</v>
      </c>
      <c r="D491" s="110" t="s">
        <v>9</v>
      </c>
      <c r="E491" s="96"/>
      <c r="F491" s="92">
        <f t="shared" si="39"/>
        <v>0</v>
      </c>
      <c r="G491" s="90">
        <f t="shared" si="40"/>
        <v>0</v>
      </c>
      <c r="H491" s="158">
        <v>50000</v>
      </c>
      <c r="I491" s="96">
        <f t="shared" si="42"/>
        <v>0</v>
      </c>
      <c r="J491" s="96">
        <f t="shared" si="43"/>
        <v>50000</v>
      </c>
      <c r="K491" s="106"/>
    </row>
    <row r="492" spans="1:11" s="75" customFormat="1" ht="27" customHeight="1" x14ac:dyDescent="0.3">
      <c r="A492" s="116">
        <v>25</v>
      </c>
      <c r="B492" s="109"/>
      <c r="C492" s="87" t="s">
        <v>1552</v>
      </c>
      <c r="D492" s="110" t="s">
        <v>9</v>
      </c>
      <c r="E492" s="92"/>
      <c r="F492" s="92">
        <f t="shared" si="39"/>
        <v>0</v>
      </c>
      <c r="G492" s="90">
        <f t="shared" si="40"/>
        <v>0</v>
      </c>
      <c r="H492" s="158">
        <v>150000</v>
      </c>
      <c r="I492" s="96">
        <f t="shared" si="42"/>
        <v>0</v>
      </c>
      <c r="J492" s="96">
        <f t="shared" si="43"/>
        <v>150000</v>
      </c>
      <c r="K492" s="106"/>
    </row>
    <row r="493" spans="1:11" s="75" customFormat="1" ht="27" customHeight="1" x14ac:dyDescent="0.3">
      <c r="A493" s="116">
        <v>26</v>
      </c>
      <c r="B493" s="109"/>
      <c r="C493" s="87" t="s">
        <v>1554</v>
      </c>
      <c r="D493" s="110" t="s">
        <v>9</v>
      </c>
      <c r="E493" s="92"/>
      <c r="F493" s="92">
        <f t="shared" si="39"/>
        <v>0</v>
      </c>
      <c r="G493" s="90">
        <f t="shared" si="40"/>
        <v>0</v>
      </c>
      <c r="H493" s="158">
        <v>150000</v>
      </c>
      <c r="I493" s="96">
        <f t="shared" si="42"/>
        <v>0</v>
      </c>
      <c r="J493" s="96">
        <f t="shared" si="43"/>
        <v>150000</v>
      </c>
      <c r="K493" s="106"/>
    </row>
    <row r="494" spans="1:11" s="75" customFormat="1" ht="27" customHeight="1" x14ac:dyDescent="0.3">
      <c r="A494" s="116">
        <v>27</v>
      </c>
      <c r="B494" s="109"/>
      <c r="C494" s="87" t="s">
        <v>1565</v>
      </c>
      <c r="D494" s="110" t="s">
        <v>9</v>
      </c>
      <c r="E494" s="92"/>
      <c r="F494" s="92">
        <f t="shared" si="39"/>
        <v>0</v>
      </c>
      <c r="G494" s="90">
        <f t="shared" si="40"/>
        <v>0</v>
      </c>
      <c r="H494" s="158">
        <v>70000</v>
      </c>
      <c r="I494" s="96">
        <f t="shared" si="42"/>
        <v>0</v>
      </c>
      <c r="J494" s="96">
        <f t="shared" si="43"/>
        <v>70000</v>
      </c>
      <c r="K494" s="106"/>
    </row>
    <row r="495" spans="1:11" s="75" customFormat="1" ht="27" customHeight="1" x14ac:dyDescent="0.3">
      <c r="A495" s="116">
        <v>28</v>
      </c>
      <c r="B495" s="109"/>
      <c r="C495" s="87" t="s">
        <v>1566</v>
      </c>
      <c r="D495" s="110" t="s">
        <v>9</v>
      </c>
      <c r="E495" s="92"/>
      <c r="F495" s="92">
        <f t="shared" si="39"/>
        <v>0</v>
      </c>
      <c r="G495" s="90">
        <f t="shared" si="40"/>
        <v>0</v>
      </c>
      <c r="H495" s="158">
        <v>1000000</v>
      </c>
      <c r="I495" s="96">
        <f t="shared" si="42"/>
        <v>0</v>
      </c>
      <c r="J495" s="96">
        <f t="shared" si="43"/>
        <v>1000000</v>
      </c>
      <c r="K495" s="106"/>
    </row>
    <row r="496" spans="1:11" s="75" customFormat="1" ht="27" customHeight="1" x14ac:dyDescent="0.3">
      <c r="A496" s="116">
        <v>29</v>
      </c>
      <c r="B496" s="109"/>
      <c r="C496" s="87" t="s">
        <v>1570</v>
      </c>
      <c r="D496" s="110" t="s">
        <v>9</v>
      </c>
      <c r="E496" s="92"/>
      <c r="F496" s="92">
        <f t="shared" si="39"/>
        <v>0</v>
      </c>
      <c r="G496" s="90">
        <f t="shared" si="40"/>
        <v>0</v>
      </c>
      <c r="H496" s="158">
        <v>50000</v>
      </c>
      <c r="I496" s="96">
        <f t="shared" si="42"/>
        <v>0</v>
      </c>
      <c r="J496" s="96">
        <f t="shared" si="43"/>
        <v>50000</v>
      </c>
      <c r="K496" s="106"/>
    </row>
    <row r="497" spans="1:11" s="75" customFormat="1" ht="27" customHeight="1" x14ac:dyDescent="0.3">
      <c r="A497" s="116">
        <v>30</v>
      </c>
      <c r="B497" s="109"/>
      <c r="C497" s="87" t="s">
        <v>1571</v>
      </c>
      <c r="D497" s="110" t="s">
        <v>9</v>
      </c>
      <c r="E497" s="92"/>
      <c r="F497" s="92">
        <f t="shared" si="39"/>
        <v>0</v>
      </c>
      <c r="G497" s="90">
        <f t="shared" si="40"/>
        <v>0</v>
      </c>
      <c r="H497" s="158">
        <v>50000</v>
      </c>
      <c r="I497" s="96">
        <f t="shared" si="42"/>
        <v>0</v>
      </c>
      <c r="J497" s="96">
        <f t="shared" si="43"/>
        <v>50000</v>
      </c>
      <c r="K497" s="106"/>
    </row>
    <row r="498" spans="1:11" s="75" customFormat="1" ht="27" customHeight="1" x14ac:dyDescent="0.3">
      <c r="A498" s="116">
        <v>31</v>
      </c>
      <c r="B498" s="109"/>
      <c r="C498" s="87" t="s">
        <v>1576</v>
      </c>
      <c r="D498" s="110" t="s">
        <v>9</v>
      </c>
      <c r="E498" s="92"/>
      <c r="F498" s="92">
        <f t="shared" si="39"/>
        <v>0</v>
      </c>
      <c r="G498" s="90">
        <f t="shared" si="40"/>
        <v>0</v>
      </c>
      <c r="H498" s="158">
        <v>50000</v>
      </c>
      <c r="I498" s="96">
        <f t="shared" si="42"/>
        <v>0</v>
      </c>
      <c r="J498" s="96">
        <f t="shared" si="43"/>
        <v>50000</v>
      </c>
      <c r="K498" s="106"/>
    </row>
    <row r="499" spans="1:11" s="75" customFormat="1" ht="27" customHeight="1" x14ac:dyDescent="0.3">
      <c r="A499" s="116">
        <v>32</v>
      </c>
      <c r="B499" s="109"/>
      <c r="C499" s="87" t="s">
        <v>1577</v>
      </c>
      <c r="D499" s="110" t="s">
        <v>9</v>
      </c>
      <c r="E499" s="92"/>
      <c r="F499" s="92">
        <f t="shared" si="39"/>
        <v>0</v>
      </c>
      <c r="G499" s="90">
        <f t="shared" si="40"/>
        <v>0</v>
      </c>
      <c r="H499" s="158">
        <v>70000</v>
      </c>
      <c r="I499" s="96">
        <f t="shared" si="42"/>
        <v>0</v>
      </c>
      <c r="J499" s="96">
        <f t="shared" si="43"/>
        <v>70000</v>
      </c>
      <c r="K499" s="106"/>
    </row>
    <row r="500" spans="1:11" s="75" customFormat="1" ht="27" customHeight="1" x14ac:dyDescent="0.3">
      <c r="A500" s="116">
        <v>33</v>
      </c>
      <c r="B500" s="109"/>
      <c r="C500" s="87" t="s">
        <v>1582</v>
      </c>
      <c r="D500" s="110" t="s">
        <v>9</v>
      </c>
      <c r="E500" s="92"/>
      <c r="F500" s="92">
        <f t="shared" si="39"/>
        <v>0</v>
      </c>
      <c r="G500" s="90">
        <f t="shared" si="40"/>
        <v>0</v>
      </c>
      <c r="H500" s="158">
        <v>20000</v>
      </c>
      <c r="I500" s="96">
        <f t="shared" si="42"/>
        <v>0</v>
      </c>
      <c r="J500" s="96">
        <f t="shared" si="43"/>
        <v>20000</v>
      </c>
      <c r="K500" s="106"/>
    </row>
  </sheetData>
  <mergeCells count="6">
    <mergeCell ref="A1:C1"/>
    <mergeCell ref="A2:C2"/>
    <mergeCell ref="A3:K3"/>
    <mergeCell ref="K389:K398"/>
    <mergeCell ref="E5:G5"/>
    <mergeCell ref="H5:J5"/>
  </mergeCells>
  <pageMargins left="0.24" right="0.17" top="0.35" bottom="0.4" header="0.3" footer="0.3"/>
  <pageSetup paperSize="8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3"/>
  <sheetViews>
    <sheetView workbookViewId="0">
      <selection activeCell="J5" sqref="J5"/>
    </sheetView>
  </sheetViews>
  <sheetFormatPr defaultColWidth="9" defaultRowHeight="14.4" x14ac:dyDescent="0.3"/>
  <cols>
    <col min="1" max="1" width="9.88671875" style="141" customWidth="1"/>
    <col min="2" max="2" width="17.6640625" style="141" customWidth="1"/>
    <col min="3" max="3" width="14.109375" style="141" customWidth="1"/>
    <col min="4" max="4" width="13.109375" style="141" customWidth="1"/>
    <col min="5" max="5" width="12.33203125" style="141" customWidth="1"/>
    <col min="6" max="9" width="9" style="141"/>
    <col min="10" max="10" width="12.77734375" style="141" customWidth="1"/>
    <col min="11" max="16384" width="9" style="141"/>
  </cols>
  <sheetData>
    <row r="1" spans="1:7" s="142" customFormat="1" ht="43.2" x14ac:dyDescent="0.3">
      <c r="A1" s="143" t="s">
        <v>1894</v>
      </c>
      <c r="B1" s="143" t="s">
        <v>1895</v>
      </c>
      <c r="C1" s="143" t="s">
        <v>1898</v>
      </c>
      <c r="D1" s="143" t="s">
        <v>1896</v>
      </c>
      <c r="E1" s="143" t="s">
        <v>1897</v>
      </c>
    </row>
    <row r="2" spans="1:7" x14ac:dyDescent="0.3">
      <c r="A2" s="144" t="s">
        <v>1899</v>
      </c>
      <c r="B2" s="144" t="s">
        <v>1905</v>
      </c>
      <c r="C2" s="144">
        <v>444</v>
      </c>
      <c r="D2" s="144"/>
      <c r="E2" s="144">
        <v>1298</v>
      </c>
      <c r="F2" s="141">
        <f>E2*30.6%</f>
        <v>397.18799999999999</v>
      </c>
      <c r="G2" s="141">
        <f>D2*30.3%</f>
        <v>0</v>
      </c>
    </row>
    <row r="3" spans="1:7" x14ac:dyDescent="0.3">
      <c r="A3" s="144"/>
      <c r="B3" s="144" t="s">
        <v>1906</v>
      </c>
      <c r="C3" s="144">
        <v>382</v>
      </c>
      <c r="D3" s="144"/>
      <c r="E3" s="144">
        <v>1777</v>
      </c>
      <c r="F3" s="141">
        <f t="shared" ref="F3:F66" si="0">E3*30.6%</f>
        <v>543.76199999999994</v>
      </c>
      <c r="G3" s="141">
        <f t="shared" ref="G3:G66" si="1">D3*30.3%</f>
        <v>0</v>
      </c>
    </row>
    <row r="4" spans="1:7" x14ac:dyDescent="0.3">
      <c r="A4" s="144"/>
      <c r="B4" s="144" t="s">
        <v>1907</v>
      </c>
      <c r="C4" s="144">
        <v>326</v>
      </c>
      <c r="D4" s="144">
        <v>500</v>
      </c>
      <c r="E4" s="144"/>
      <c r="F4" s="141">
        <f t="shared" si="0"/>
        <v>0</v>
      </c>
      <c r="G4" s="141">
        <f t="shared" si="1"/>
        <v>151.5</v>
      </c>
    </row>
    <row r="5" spans="1:7" x14ac:dyDescent="0.3">
      <c r="A5" s="144"/>
      <c r="B5" s="144" t="s">
        <v>1908</v>
      </c>
      <c r="C5" s="144">
        <v>610</v>
      </c>
      <c r="D5" s="144"/>
      <c r="E5" s="144">
        <v>2115</v>
      </c>
      <c r="F5" s="141">
        <f t="shared" si="0"/>
        <v>647.18999999999994</v>
      </c>
      <c r="G5" s="141">
        <f t="shared" si="1"/>
        <v>0</v>
      </c>
    </row>
    <row r="6" spans="1:7" x14ac:dyDescent="0.3">
      <c r="A6" s="144"/>
      <c r="B6" s="144" t="s">
        <v>1905</v>
      </c>
      <c r="C6" s="144">
        <v>389</v>
      </c>
      <c r="D6" s="144"/>
      <c r="E6" s="144">
        <v>1914</v>
      </c>
      <c r="F6" s="141">
        <f t="shared" si="0"/>
        <v>585.68399999999997</v>
      </c>
      <c r="G6" s="141">
        <f t="shared" si="1"/>
        <v>0</v>
      </c>
    </row>
    <row r="7" spans="1:7" x14ac:dyDescent="0.3">
      <c r="A7" s="144"/>
      <c r="B7" s="144" t="s">
        <v>1907</v>
      </c>
      <c r="C7" s="144">
        <v>100</v>
      </c>
      <c r="D7" s="144">
        <v>500</v>
      </c>
      <c r="E7" s="144"/>
      <c r="F7" s="141">
        <f t="shared" si="0"/>
        <v>0</v>
      </c>
      <c r="G7" s="141">
        <f t="shared" si="1"/>
        <v>151.5</v>
      </c>
    </row>
    <row r="8" spans="1:7" x14ac:dyDescent="0.3">
      <c r="A8" s="144"/>
      <c r="B8" s="144" t="s">
        <v>1909</v>
      </c>
      <c r="C8" s="144">
        <v>1671</v>
      </c>
      <c r="D8" s="144"/>
      <c r="E8" s="144">
        <v>7756</v>
      </c>
      <c r="F8" s="141">
        <f t="shared" si="0"/>
        <v>2373.3359999999998</v>
      </c>
      <c r="G8" s="141">
        <f t="shared" si="1"/>
        <v>0</v>
      </c>
    </row>
    <row r="9" spans="1:7" x14ac:dyDescent="0.3">
      <c r="A9" s="144"/>
      <c r="B9" s="144" t="s">
        <v>1910</v>
      </c>
      <c r="C9" s="144"/>
      <c r="D9" s="144">
        <v>500</v>
      </c>
      <c r="E9" s="144">
        <v>184</v>
      </c>
      <c r="F9" s="141">
        <f t="shared" si="0"/>
        <v>56.304000000000002</v>
      </c>
      <c r="G9" s="141">
        <f t="shared" si="1"/>
        <v>151.5</v>
      </c>
    </row>
    <row r="10" spans="1:7" x14ac:dyDescent="0.3">
      <c r="A10" s="144"/>
      <c r="B10" s="144" t="s">
        <v>1907</v>
      </c>
      <c r="C10" s="144">
        <v>100</v>
      </c>
      <c r="D10" s="144"/>
      <c r="E10" s="144"/>
      <c r="F10" s="141">
        <f t="shared" si="0"/>
        <v>0</v>
      </c>
      <c r="G10" s="141">
        <f t="shared" si="1"/>
        <v>0</v>
      </c>
    </row>
    <row r="11" spans="1:7" x14ac:dyDescent="0.3">
      <c r="A11" s="144"/>
      <c r="B11" s="144" t="s">
        <v>1911</v>
      </c>
      <c r="C11" s="144">
        <v>418</v>
      </c>
      <c r="D11" s="144"/>
      <c r="E11" s="144">
        <v>2278</v>
      </c>
      <c r="F11" s="141">
        <f>E11*30.6%</f>
        <v>697.06799999999998</v>
      </c>
      <c r="G11" s="141">
        <f t="shared" si="1"/>
        <v>0</v>
      </c>
    </row>
    <row r="12" spans="1:7" x14ac:dyDescent="0.3">
      <c r="A12" s="144"/>
      <c r="B12" s="144" t="s">
        <v>1910</v>
      </c>
      <c r="C12" s="144">
        <v>100</v>
      </c>
      <c r="D12" s="144"/>
      <c r="E12" s="144">
        <v>184</v>
      </c>
      <c r="F12" s="141">
        <f t="shared" si="0"/>
        <v>56.304000000000002</v>
      </c>
      <c r="G12" s="141">
        <f t="shared" si="1"/>
        <v>0</v>
      </c>
    </row>
    <row r="13" spans="1:7" x14ac:dyDescent="0.3">
      <c r="A13" s="144"/>
      <c r="B13" s="144" t="s">
        <v>1905</v>
      </c>
      <c r="C13" s="144">
        <v>347</v>
      </c>
      <c r="D13" s="144"/>
      <c r="E13" s="144">
        <v>1914</v>
      </c>
      <c r="F13" s="141">
        <f t="shared" si="0"/>
        <v>585.68399999999997</v>
      </c>
      <c r="G13" s="141">
        <f t="shared" si="1"/>
        <v>0</v>
      </c>
    </row>
    <row r="14" spans="1:7" x14ac:dyDescent="0.3">
      <c r="A14" s="144"/>
      <c r="B14" s="144" t="s">
        <v>1912</v>
      </c>
      <c r="C14" s="144">
        <v>370</v>
      </c>
      <c r="D14" s="144">
        <v>500</v>
      </c>
      <c r="E14" s="144"/>
      <c r="F14" s="141">
        <f t="shared" si="0"/>
        <v>0</v>
      </c>
      <c r="G14" s="141">
        <f t="shared" si="1"/>
        <v>151.5</v>
      </c>
    </row>
    <row r="15" spans="1:7" x14ac:dyDescent="0.3">
      <c r="A15" s="144"/>
      <c r="B15" s="144" t="s">
        <v>1913</v>
      </c>
      <c r="C15" s="144">
        <v>1023</v>
      </c>
      <c r="D15" s="144"/>
      <c r="E15" s="144">
        <v>2654</v>
      </c>
      <c r="F15" s="141">
        <f t="shared" si="0"/>
        <v>812.12400000000002</v>
      </c>
      <c r="G15" s="141">
        <f t="shared" si="1"/>
        <v>0</v>
      </c>
    </row>
    <row r="16" spans="1:7" x14ac:dyDescent="0.3">
      <c r="A16" s="144" t="s">
        <v>1900</v>
      </c>
      <c r="B16" s="144" t="s">
        <v>1905</v>
      </c>
      <c r="C16" s="144">
        <v>915</v>
      </c>
      <c r="D16" s="144"/>
      <c r="E16" s="144">
        <v>1914</v>
      </c>
      <c r="F16" s="141">
        <f t="shared" si="0"/>
        <v>585.68399999999997</v>
      </c>
      <c r="G16" s="141">
        <f t="shared" si="1"/>
        <v>0</v>
      </c>
    </row>
    <row r="17" spans="1:7" x14ac:dyDescent="0.3">
      <c r="A17" s="144"/>
      <c r="B17" s="144" t="s">
        <v>1910</v>
      </c>
      <c r="C17" s="144">
        <v>200</v>
      </c>
      <c r="D17" s="144"/>
      <c r="E17" s="144"/>
      <c r="F17" s="141">
        <f t="shared" si="0"/>
        <v>0</v>
      </c>
      <c r="G17" s="141">
        <f t="shared" si="1"/>
        <v>0</v>
      </c>
    </row>
    <row r="18" spans="1:7" x14ac:dyDescent="0.3">
      <c r="A18" s="144" t="s">
        <v>1901</v>
      </c>
      <c r="B18" s="144" t="s">
        <v>1907</v>
      </c>
      <c r="C18" s="144">
        <v>50</v>
      </c>
      <c r="D18" s="144">
        <v>500</v>
      </c>
      <c r="E18" s="144"/>
      <c r="F18" s="141">
        <f t="shared" si="0"/>
        <v>0</v>
      </c>
      <c r="G18" s="141">
        <f t="shared" si="1"/>
        <v>151.5</v>
      </c>
    </row>
    <row r="19" spans="1:7" x14ac:dyDescent="0.3">
      <c r="A19" s="144"/>
      <c r="B19" s="144" t="s">
        <v>1908</v>
      </c>
      <c r="C19" s="144">
        <v>353</v>
      </c>
      <c r="D19" s="144"/>
      <c r="E19" s="144">
        <v>2115</v>
      </c>
      <c r="F19" s="141">
        <f t="shared" si="0"/>
        <v>647.18999999999994</v>
      </c>
      <c r="G19" s="141">
        <f t="shared" si="1"/>
        <v>0</v>
      </c>
    </row>
    <row r="20" spans="1:7" x14ac:dyDescent="0.3">
      <c r="A20" s="144"/>
      <c r="B20" s="144" t="s">
        <v>1913</v>
      </c>
      <c r="C20" s="144">
        <v>948</v>
      </c>
      <c r="D20" s="144"/>
      <c r="E20" s="144">
        <v>2116</v>
      </c>
      <c r="F20" s="141">
        <f t="shared" si="0"/>
        <v>647.49599999999998</v>
      </c>
      <c r="G20" s="141">
        <f t="shared" si="1"/>
        <v>0</v>
      </c>
    </row>
    <row r="21" spans="1:7" x14ac:dyDescent="0.3">
      <c r="A21" s="144"/>
      <c r="B21" s="144" t="s">
        <v>1905</v>
      </c>
      <c r="C21" s="144">
        <v>989</v>
      </c>
      <c r="D21" s="144"/>
      <c r="E21" s="144">
        <v>3576</v>
      </c>
      <c r="F21" s="141">
        <f t="shared" si="0"/>
        <v>1094.2560000000001</v>
      </c>
      <c r="G21" s="141">
        <f t="shared" si="1"/>
        <v>0</v>
      </c>
    </row>
    <row r="22" spans="1:7" x14ac:dyDescent="0.3">
      <c r="A22" s="144"/>
      <c r="B22" s="144" t="s">
        <v>1907</v>
      </c>
      <c r="C22" s="144">
        <v>200</v>
      </c>
      <c r="D22" s="144">
        <v>500</v>
      </c>
      <c r="E22" s="144"/>
      <c r="F22" s="141">
        <f t="shared" si="0"/>
        <v>0</v>
      </c>
      <c r="G22" s="141">
        <f t="shared" si="1"/>
        <v>151.5</v>
      </c>
    </row>
    <row r="23" spans="1:7" x14ac:dyDescent="0.3">
      <c r="A23" s="144"/>
      <c r="B23" s="144" t="s">
        <v>1909</v>
      </c>
      <c r="C23" s="144">
        <v>2023</v>
      </c>
      <c r="D23" s="144"/>
      <c r="E23" s="144">
        <v>3878</v>
      </c>
      <c r="F23" s="141">
        <f t="shared" si="0"/>
        <v>1186.6679999999999</v>
      </c>
      <c r="G23" s="141">
        <f t="shared" si="1"/>
        <v>0</v>
      </c>
    </row>
    <row r="24" spans="1:7" x14ac:dyDescent="0.3">
      <c r="A24" s="144"/>
      <c r="B24" s="144" t="s">
        <v>1914</v>
      </c>
      <c r="C24" s="144">
        <v>479</v>
      </c>
      <c r="D24" s="144"/>
      <c r="E24" s="144">
        <v>1777</v>
      </c>
      <c r="F24" s="141">
        <f t="shared" si="0"/>
        <v>543.76199999999994</v>
      </c>
      <c r="G24" s="141">
        <f t="shared" si="1"/>
        <v>0</v>
      </c>
    </row>
    <row r="25" spans="1:7" x14ac:dyDescent="0.3">
      <c r="A25" s="144"/>
      <c r="B25" s="144" t="s">
        <v>1914</v>
      </c>
      <c r="C25" s="144">
        <v>476</v>
      </c>
      <c r="D25" s="144"/>
      <c r="E25" s="144">
        <v>1777</v>
      </c>
      <c r="F25" s="141">
        <f t="shared" si="0"/>
        <v>543.76199999999994</v>
      </c>
      <c r="G25" s="141">
        <f t="shared" si="1"/>
        <v>0</v>
      </c>
    </row>
    <row r="26" spans="1:7" x14ac:dyDescent="0.3">
      <c r="A26" s="144"/>
      <c r="B26" s="144" t="s">
        <v>1915</v>
      </c>
      <c r="C26" s="144">
        <v>442</v>
      </c>
      <c r="D26" s="144"/>
      <c r="E26" s="144">
        <v>1340</v>
      </c>
      <c r="F26" s="141">
        <f t="shared" si="0"/>
        <v>410.04</v>
      </c>
      <c r="G26" s="141">
        <f t="shared" si="1"/>
        <v>0</v>
      </c>
    </row>
    <row r="27" spans="1:7" x14ac:dyDescent="0.3">
      <c r="A27" s="144"/>
      <c r="B27" s="144" t="s">
        <v>1914</v>
      </c>
      <c r="C27" s="144">
        <v>1012</v>
      </c>
      <c r="D27" s="144"/>
      <c r="E27" s="144">
        <v>1777</v>
      </c>
      <c r="F27" s="141">
        <f t="shared" si="0"/>
        <v>543.76199999999994</v>
      </c>
      <c r="G27" s="141">
        <f t="shared" si="1"/>
        <v>0</v>
      </c>
    </row>
    <row r="28" spans="1:7" x14ac:dyDescent="0.3">
      <c r="A28" s="144"/>
      <c r="B28" s="144" t="s">
        <v>1905</v>
      </c>
      <c r="C28" s="144">
        <v>291</v>
      </c>
      <c r="D28" s="144"/>
      <c r="E28" s="144">
        <v>729</v>
      </c>
      <c r="F28" s="141">
        <f t="shared" si="0"/>
        <v>223.07399999999998</v>
      </c>
      <c r="G28" s="141">
        <f t="shared" si="1"/>
        <v>0</v>
      </c>
    </row>
    <row r="29" spans="1:7" x14ac:dyDescent="0.3">
      <c r="A29" s="144"/>
      <c r="B29" s="144" t="s">
        <v>1905</v>
      </c>
      <c r="C29" s="144">
        <v>303</v>
      </c>
      <c r="D29" s="144"/>
      <c r="E29" s="144">
        <v>729</v>
      </c>
      <c r="F29" s="141">
        <f t="shared" si="0"/>
        <v>223.07399999999998</v>
      </c>
      <c r="G29" s="141">
        <f t="shared" si="1"/>
        <v>0</v>
      </c>
    </row>
    <row r="30" spans="1:7" x14ac:dyDescent="0.3">
      <c r="A30" s="144" t="s">
        <v>1902</v>
      </c>
      <c r="B30" s="145" t="s">
        <v>1916</v>
      </c>
      <c r="C30" s="144">
        <v>1090</v>
      </c>
      <c r="D30" s="144">
        <v>9000</v>
      </c>
      <c r="E30" s="144"/>
      <c r="F30" s="141">
        <f t="shared" si="0"/>
        <v>0</v>
      </c>
      <c r="G30" s="141">
        <f t="shared" si="1"/>
        <v>2727</v>
      </c>
    </row>
    <row r="31" spans="1:7" x14ac:dyDescent="0.3">
      <c r="A31" s="144"/>
      <c r="B31" s="144" t="s">
        <v>1907</v>
      </c>
      <c r="C31" s="144">
        <v>150</v>
      </c>
      <c r="D31" s="144">
        <v>500</v>
      </c>
      <c r="E31" s="144"/>
      <c r="F31" s="141">
        <f t="shared" si="0"/>
        <v>0</v>
      </c>
      <c r="G31" s="141">
        <f t="shared" si="1"/>
        <v>151.5</v>
      </c>
    </row>
    <row r="32" spans="1:7" x14ac:dyDescent="0.3">
      <c r="A32" s="144"/>
      <c r="B32" s="144" t="s">
        <v>1907</v>
      </c>
      <c r="C32" s="144">
        <v>150</v>
      </c>
      <c r="D32" s="144">
        <v>500</v>
      </c>
      <c r="E32" s="144"/>
      <c r="F32" s="141">
        <f t="shared" si="0"/>
        <v>0</v>
      </c>
      <c r="G32" s="141">
        <f t="shared" si="1"/>
        <v>151.5</v>
      </c>
    </row>
    <row r="33" spans="1:7" x14ac:dyDescent="0.3">
      <c r="A33" s="144"/>
      <c r="B33" s="144" t="s">
        <v>1907</v>
      </c>
      <c r="C33" s="144">
        <v>100</v>
      </c>
      <c r="D33" s="144">
        <v>500</v>
      </c>
      <c r="E33" s="144"/>
      <c r="F33" s="141">
        <f t="shared" si="0"/>
        <v>0</v>
      </c>
      <c r="G33" s="141">
        <f t="shared" si="1"/>
        <v>151.5</v>
      </c>
    </row>
    <row r="34" spans="1:7" x14ac:dyDescent="0.3">
      <c r="A34" s="144"/>
      <c r="B34" s="144" t="s">
        <v>1905</v>
      </c>
      <c r="C34" s="144">
        <v>408</v>
      </c>
      <c r="D34" s="144"/>
      <c r="E34" s="144">
        <v>729</v>
      </c>
      <c r="F34" s="141">
        <f t="shared" si="0"/>
        <v>223.07399999999998</v>
      </c>
      <c r="G34" s="141">
        <f t="shared" si="1"/>
        <v>0</v>
      </c>
    </row>
    <row r="35" spans="1:7" x14ac:dyDescent="0.3">
      <c r="A35" s="144"/>
      <c r="B35" s="144" t="s">
        <v>1907</v>
      </c>
      <c r="C35" s="144"/>
      <c r="D35" s="144">
        <v>300</v>
      </c>
      <c r="E35" s="144"/>
      <c r="F35" s="141">
        <f t="shared" si="0"/>
        <v>0</v>
      </c>
      <c r="G35" s="141">
        <f t="shared" si="1"/>
        <v>90.899999999999991</v>
      </c>
    </row>
    <row r="36" spans="1:7" x14ac:dyDescent="0.3">
      <c r="A36" s="144"/>
      <c r="B36" s="144" t="s">
        <v>1915</v>
      </c>
      <c r="C36" s="144">
        <v>767</v>
      </c>
      <c r="D36" s="144"/>
      <c r="E36" s="144">
        <v>1340</v>
      </c>
      <c r="F36" s="141">
        <f t="shared" si="0"/>
        <v>410.04</v>
      </c>
      <c r="G36" s="141">
        <f t="shared" si="1"/>
        <v>0</v>
      </c>
    </row>
    <row r="37" spans="1:7" x14ac:dyDescent="0.3">
      <c r="A37" s="144"/>
      <c r="B37" s="144" t="s">
        <v>1917</v>
      </c>
      <c r="C37" s="144">
        <v>200</v>
      </c>
      <c r="D37" s="144">
        <v>500</v>
      </c>
      <c r="E37" s="144"/>
      <c r="F37" s="141">
        <f t="shared" si="0"/>
        <v>0</v>
      </c>
      <c r="G37" s="141">
        <f t="shared" si="1"/>
        <v>151.5</v>
      </c>
    </row>
    <row r="38" spans="1:7" x14ac:dyDescent="0.3">
      <c r="A38" s="144"/>
      <c r="B38" s="144" t="s">
        <v>1915</v>
      </c>
      <c r="C38" s="144">
        <v>632</v>
      </c>
      <c r="D38" s="144"/>
      <c r="E38" s="144">
        <v>1340</v>
      </c>
      <c r="F38" s="141">
        <f t="shared" si="0"/>
        <v>410.04</v>
      </c>
      <c r="G38" s="141">
        <f t="shared" si="1"/>
        <v>0</v>
      </c>
    </row>
    <row r="39" spans="1:7" x14ac:dyDescent="0.3">
      <c r="A39" s="144"/>
      <c r="B39" s="144" t="s">
        <v>1905</v>
      </c>
      <c r="C39" s="144">
        <v>241</v>
      </c>
      <c r="D39" s="144"/>
      <c r="E39" s="144">
        <v>1298</v>
      </c>
      <c r="F39" s="141">
        <f t="shared" si="0"/>
        <v>397.18799999999999</v>
      </c>
      <c r="G39" s="141">
        <f t="shared" si="1"/>
        <v>0</v>
      </c>
    </row>
    <row r="40" spans="1:7" x14ac:dyDescent="0.3">
      <c r="A40" s="144"/>
      <c r="B40" s="144" t="s">
        <v>1907</v>
      </c>
      <c r="C40" s="144">
        <v>100</v>
      </c>
      <c r="D40" s="144">
        <v>500</v>
      </c>
      <c r="E40" s="144"/>
      <c r="F40" s="141">
        <f t="shared" si="0"/>
        <v>0</v>
      </c>
      <c r="G40" s="141">
        <f t="shared" si="1"/>
        <v>151.5</v>
      </c>
    </row>
    <row r="41" spans="1:7" x14ac:dyDescent="0.3">
      <c r="A41" s="144"/>
      <c r="B41" s="144" t="s">
        <v>1918</v>
      </c>
      <c r="C41" s="144">
        <v>100</v>
      </c>
      <c r="D41" s="144">
        <v>500</v>
      </c>
      <c r="E41" s="144"/>
      <c r="F41" s="141">
        <f t="shared" si="0"/>
        <v>0</v>
      </c>
      <c r="G41" s="141">
        <f t="shared" si="1"/>
        <v>151.5</v>
      </c>
    </row>
    <row r="42" spans="1:7" x14ac:dyDescent="0.3">
      <c r="A42" s="144"/>
      <c r="B42" s="144" t="s">
        <v>1918</v>
      </c>
      <c r="C42" s="144">
        <v>150</v>
      </c>
      <c r="D42" s="144"/>
      <c r="E42" s="144"/>
      <c r="F42" s="141">
        <f t="shared" si="0"/>
        <v>0</v>
      </c>
      <c r="G42" s="141">
        <f t="shared" si="1"/>
        <v>0</v>
      </c>
    </row>
    <row r="43" spans="1:7" x14ac:dyDescent="0.3">
      <c r="A43" s="144"/>
      <c r="B43" s="144" t="s">
        <v>1907</v>
      </c>
      <c r="C43" s="144">
        <v>100</v>
      </c>
      <c r="D43" s="144">
        <v>500</v>
      </c>
      <c r="E43" s="144"/>
      <c r="F43" s="141">
        <f t="shared" si="0"/>
        <v>0</v>
      </c>
      <c r="G43" s="141">
        <f t="shared" si="1"/>
        <v>151.5</v>
      </c>
    </row>
    <row r="44" spans="1:7" x14ac:dyDescent="0.3">
      <c r="A44" s="144"/>
      <c r="B44" s="144" t="s">
        <v>1905</v>
      </c>
      <c r="C44" s="144">
        <v>385</v>
      </c>
      <c r="D44" s="144"/>
      <c r="E44" s="144">
        <v>2737</v>
      </c>
      <c r="F44" s="141">
        <f t="shared" si="0"/>
        <v>837.52199999999993</v>
      </c>
      <c r="G44" s="141">
        <f t="shared" si="1"/>
        <v>0</v>
      </c>
    </row>
    <row r="45" spans="1:7" x14ac:dyDescent="0.3">
      <c r="A45" s="144" t="s">
        <v>1903</v>
      </c>
      <c r="B45" s="145" t="s">
        <v>1916</v>
      </c>
      <c r="C45" s="144">
        <v>450</v>
      </c>
      <c r="D45" s="144">
        <v>9000</v>
      </c>
      <c r="E45" s="144"/>
      <c r="F45" s="141">
        <f t="shared" si="0"/>
        <v>0</v>
      </c>
      <c r="G45" s="141">
        <f t="shared" si="1"/>
        <v>2727</v>
      </c>
    </row>
    <row r="46" spans="1:7" x14ac:dyDescent="0.3">
      <c r="A46" s="144"/>
      <c r="B46" s="144" t="s">
        <v>1905</v>
      </c>
      <c r="C46" s="144">
        <v>485</v>
      </c>
      <c r="D46" s="144">
        <v>500</v>
      </c>
      <c r="E46" s="144"/>
      <c r="F46" s="141">
        <f t="shared" si="0"/>
        <v>0</v>
      </c>
      <c r="G46" s="141">
        <f t="shared" si="1"/>
        <v>151.5</v>
      </c>
    </row>
    <row r="47" spans="1:7" x14ac:dyDescent="0.3">
      <c r="A47" s="144"/>
      <c r="B47" s="144" t="s">
        <v>1907</v>
      </c>
      <c r="C47" s="144">
        <v>150</v>
      </c>
      <c r="D47" s="144">
        <v>500</v>
      </c>
      <c r="E47" s="144"/>
      <c r="F47" s="141">
        <f t="shared" si="0"/>
        <v>0</v>
      </c>
      <c r="G47" s="141">
        <f t="shared" si="1"/>
        <v>151.5</v>
      </c>
    </row>
    <row r="48" spans="1:7" x14ac:dyDescent="0.3">
      <c r="A48" s="144"/>
      <c r="B48" s="144" t="s">
        <v>1913</v>
      </c>
      <c r="C48" s="144">
        <v>911</v>
      </c>
      <c r="D48" s="144"/>
      <c r="E48" s="144">
        <v>2116</v>
      </c>
      <c r="F48" s="141">
        <f t="shared" si="0"/>
        <v>647.49599999999998</v>
      </c>
      <c r="G48" s="141">
        <f t="shared" si="1"/>
        <v>0</v>
      </c>
    </row>
    <row r="49" spans="1:7" x14ac:dyDescent="0.3">
      <c r="A49" s="144"/>
      <c r="B49" s="144" t="s">
        <v>1907</v>
      </c>
      <c r="C49" s="144">
        <v>100</v>
      </c>
      <c r="D49" s="144">
        <v>500</v>
      </c>
      <c r="E49" s="144"/>
      <c r="F49" s="141">
        <f t="shared" si="0"/>
        <v>0</v>
      </c>
      <c r="G49" s="141">
        <f t="shared" si="1"/>
        <v>151.5</v>
      </c>
    </row>
    <row r="50" spans="1:7" x14ac:dyDescent="0.3">
      <c r="A50" s="144"/>
      <c r="B50" s="144" t="s">
        <v>1919</v>
      </c>
      <c r="C50" s="144">
        <v>183</v>
      </c>
      <c r="D50" s="144">
        <v>1000</v>
      </c>
      <c r="E50" s="144"/>
      <c r="F50" s="141">
        <f t="shared" si="0"/>
        <v>0</v>
      </c>
      <c r="G50" s="141">
        <f t="shared" si="1"/>
        <v>303</v>
      </c>
    </row>
    <row r="51" spans="1:7" x14ac:dyDescent="0.3">
      <c r="A51" s="144"/>
      <c r="B51" s="144" t="s">
        <v>1905</v>
      </c>
      <c r="C51" s="144">
        <v>335</v>
      </c>
      <c r="D51" s="144"/>
      <c r="E51" s="144">
        <v>1298</v>
      </c>
      <c r="F51" s="141">
        <f t="shared" si="0"/>
        <v>397.18799999999999</v>
      </c>
      <c r="G51" s="141">
        <f t="shared" si="1"/>
        <v>0</v>
      </c>
    </row>
    <row r="52" spans="1:7" x14ac:dyDescent="0.3">
      <c r="A52" s="144"/>
      <c r="B52" s="144" t="s">
        <v>1913</v>
      </c>
      <c r="C52" s="144"/>
      <c r="D52" s="144"/>
      <c r="E52" s="144">
        <v>2654</v>
      </c>
      <c r="F52" s="141">
        <f t="shared" si="0"/>
        <v>812.12400000000002</v>
      </c>
      <c r="G52" s="141">
        <f t="shared" si="1"/>
        <v>0</v>
      </c>
    </row>
    <row r="53" spans="1:7" x14ac:dyDescent="0.3">
      <c r="A53" s="144"/>
      <c r="B53" s="144" t="s">
        <v>1907</v>
      </c>
      <c r="C53" s="144">
        <v>255</v>
      </c>
      <c r="D53" s="144">
        <v>500</v>
      </c>
      <c r="E53" s="144"/>
      <c r="F53" s="141">
        <f t="shared" si="0"/>
        <v>0</v>
      </c>
      <c r="G53" s="141">
        <f t="shared" si="1"/>
        <v>151.5</v>
      </c>
    </row>
    <row r="54" spans="1:7" x14ac:dyDescent="0.3">
      <c r="A54" s="144"/>
      <c r="B54" s="144" t="s">
        <v>1907</v>
      </c>
      <c r="C54" s="144">
        <v>404</v>
      </c>
      <c r="D54" s="144">
        <v>500</v>
      </c>
      <c r="E54" s="144"/>
      <c r="F54" s="141">
        <f t="shared" si="0"/>
        <v>0</v>
      </c>
      <c r="G54" s="141">
        <f t="shared" si="1"/>
        <v>151.5</v>
      </c>
    </row>
    <row r="55" spans="1:7" x14ac:dyDescent="0.3">
      <c r="A55" s="144"/>
      <c r="B55" s="144" t="s">
        <v>1914</v>
      </c>
      <c r="C55" s="144">
        <v>449</v>
      </c>
      <c r="D55" s="144"/>
      <c r="E55" s="144">
        <v>1777</v>
      </c>
      <c r="F55" s="141">
        <f t="shared" si="0"/>
        <v>543.76199999999994</v>
      </c>
      <c r="G55" s="141">
        <f t="shared" si="1"/>
        <v>0</v>
      </c>
    </row>
    <row r="56" spans="1:7" x14ac:dyDescent="0.3">
      <c r="A56" s="144"/>
      <c r="B56" s="144" t="s">
        <v>1914</v>
      </c>
      <c r="C56" s="144">
        <v>424</v>
      </c>
      <c r="D56" s="144"/>
      <c r="E56" s="144">
        <v>1777</v>
      </c>
      <c r="F56" s="141">
        <f t="shared" si="0"/>
        <v>543.76199999999994</v>
      </c>
      <c r="G56" s="141">
        <f t="shared" si="1"/>
        <v>0</v>
      </c>
    </row>
    <row r="57" spans="1:7" x14ac:dyDescent="0.3">
      <c r="A57" s="144"/>
      <c r="B57" s="144" t="s">
        <v>1910</v>
      </c>
      <c r="C57" s="144">
        <v>100</v>
      </c>
      <c r="D57" s="144"/>
      <c r="E57" s="144"/>
      <c r="F57" s="141">
        <f t="shared" si="0"/>
        <v>0</v>
      </c>
      <c r="G57" s="141">
        <f t="shared" si="1"/>
        <v>0</v>
      </c>
    </row>
    <row r="58" spans="1:7" x14ac:dyDescent="0.3">
      <c r="A58" s="144"/>
      <c r="B58" s="144" t="s">
        <v>1920</v>
      </c>
      <c r="C58" s="144">
        <v>448</v>
      </c>
      <c r="D58" s="144">
        <v>1000</v>
      </c>
      <c r="E58" s="144"/>
      <c r="F58" s="141">
        <f t="shared" si="0"/>
        <v>0</v>
      </c>
      <c r="G58" s="141">
        <f t="shared" si="1"/>
        <v>303</v>
      </c>
    </row>
    <row r="59" spans="1:7" x14ac:dyDescent="0.3">
      <c r="A59" s="144"/>
      <c r="B59" s="144" t="s">
        <v>1907</v>
      </c>
      <c r="C59" s="144">
        <v>100</v>
      </c>
      <c r="D59" s="144">
        <v>500</v>
      </c>
      <c r="E59" s="144"/>
      <c r="F59" s="141">
        <f t="shared" si="0"/>
        <v>0</v>
      </c>
      <c r="G59" s="141">
        <f t="shared" si="1"/>
        <v>151.5</v>
      </c>
    </row>
    <row r="60" spans="1:7" x14ac:dyDescent="0.3">
      <c r="A60" s="144"/>
      <c r="B60" s="144" t="s">
        <v>1907</v>
      </c>
      <c r="C60" s="144">
        <v>150</v>
      </c>
      <c r="D60" s="144">
        <v>500</v>
      </c>
      <c r="E60" s="144"/>
      <c r="F60" s="141">
        <f t="shared" si="0"/>
        <v>0</v>
      </c>
      <c r="G60" s="141">
        <f t="shared" si="1"/>
        <v>151.5</v>
      </c>
    </row>
    <row r="61" spans="1:7" x14ac:dyDescent="0.3">
      <c r="A61" s="144"/>
      <c r="B61" s="144" t="s">
        <v>1915</v>
      </c>
      <c r="C61" s="144">
        <v>455</v>
      </c>
      <c r="D61" s="144"/>
      <c r="E61" s="144">
        <v>1340</v>
      </c>
      <c r="F61" s="141">
        <f t="shared" si="0"/>
        <v>410.04</v>
      </c>
      <c r="G61" s="141">
        <f t="shared" si="1"/>
        <v>0</v>
      </c>
    </row>
    <row r="62" spans="1:7" x14ac:dyDescent="0.3">
      <c r="A62" s="144"/>
      <c r="B62" s="144" t="s">
        <v>1915</v>
      </c>
      <c r="C62" s="144">
        <v>412</v>
      </c>
      <c r="D62" s="144"/>
      <c r="E62" s="144">
        <v>1340</v>
      </c>
      <c r="F62" s="141">
        <f t="shared" si="0"/>
        <v>410.04</v>
      </c>
      <c r="G62" s="141">
        <f t="shared" si="1"/>
        <v>0</v>
      </c>
    </row>
    <row r="63" spans="1:7" x14ac:dyDescent="0.3">
      <c r="A63" s="144"/>
      <c r="B63" s="144" t="s">
        <v>1913</v>
      </c>
      <c r="C63" s="144">
        <v>856</v>
      </c>
      <c r="D63" s="144"/>
      <c r="E63" s="144">
        <v>2116</v>
      </c>
      <c r="F63" s="141">
        <f t="shared" si="0"/>
        <v>647.49599999999998</v>
      </c>
      <c r="G63" s="141">
        <f t="shared" si="1"/>
        <v>0</v>
      </c>
    </row>
    <row r="64" spans="1:7" x14ac:dyDescent="0.3">
      <c r="A64" s="144"/>
      <c r="B64" s="144" t="s">
        <v>1921</v>
      </c>
      <c r="C64" s="144">
        <v>965</v>
      </c>
      <c r="D64" s="144">
        <v>1200</v>
      </c>
      <c r="E64" s="144"/>
      <c r="F64" s="141">
        <f t="shared" si="0"/>
        <v>0</v>
      </c>
      <c r="G64" s="141">
        <f t="shared" si="1"/>
        <v>363.59999999999997</v>
      </c>
    </row>
    <row r="65" spans="1:7" x14ac:dyDescent="0.3">
      <c r="A65" s="144"/>
      <c r="B65" s="145" t="s">
        <v>1916</v>
      </c>
      <c r="C65" s="144">
        <v>729</v>
      </c>
      <c r="D65" s="144">
        <v>9000</v>
      </c>
      <c r="E65" s="144"/>
      <c r="F65" s="141">
        <f t="shared" si="0"/>
        <v>0</v>
      </c>
      <c r="G65" s="141">
        <f t="shared" si="1"/>
        <v>2727</v>
      </c>
    </row>
    <row r="66" spans="1:7" x14ac:dyDescent="0.3">
      <c r="A66" s="144" t="s">
        <v>1904</v>
      </c>
      <c r="B66" s="144" t="s">
        <v>1922</v>
      </c>
      <c r="C66" s="144">
        <v>100</v>
      </c>
      <c r="D66" s="144"/>
      <c r="E66" s="144"/>
      <c r="F66" s="141">
        <f t="shared" si="0"/>
        <v>0</v>
      </c>
      <c r="G66" s="141">
        <f t="shared" si="1"/>
        <v>0</v>
      </c>
    </row>
    <row r="67" spans="1:7" x14ac:dyDescent="0.3">
      <c r="A67" s="144"/>
      <c r="B67" s="144" t="s">
        <v>1923</v>
      </c>
      <c r="C67" s="144">
        <v>380</v>
      </c>
      <c r="D67" s="144">
        <v>500</v>
      </c>
      <c r="E67" s="144"/>
      <c r="F67" s="141">
        <f t="shared" ref="F67:F88" si="2">E67*30.6%</f>
        <v>0</v>
      </c>
      <c r="G67" s="141">
        <f t="shared" ref="G67:G88" si="3">D67*30.3%</f>
        <v>151.5</v>
      </c>
    </row>
    <row r="68" spans="1:7" x14ac:dyDescent="0.3">
      <c r="A68" s="144"/>
      <c r="B68" s="144" t="s">
        <v>1905</v>
      </c>
      <c r="C68" s="144">
        <v>407</v>
      </c>
      <c r="D68" s="144">
        <v>3000</v>
      </c>
      <c r="E68" s="144"/>
      <c r="F68" s="141">
        <f t="shared" si="2"/>
        <v>0</v>
      </c>
      <c r="G68" s="141">
        <f t="shared" si="3"/>
        <v>909</v>
      </c>
    </row>
    <row r="69" spans="1:7" x14ac:dyDescent="0.3">
      <c r="A69" s="144"/>
      <c r="B69" s="144" t="s">
        <v>1915</v>
      </c>
      <c r="C69" s="144">
        <v>430</v>
      </c>
      <c r="D69" s="144"/>
      <c r="E69" s="144">
        <v>1340</v>
      </c>
      <c r="F69" s="141">
        <f t="shared" si="2"/>
        <v>410.04</v>
      </c>
      <c r="G69" s="141">
        <f t="shared" si="3"/>
        <v>0</v>
      </c>
    </row>
    <row r="70" spans="1:7" x14ac:dyDescent="0.3">
      <c r="A70" s="144"/>
      <c r="B70" s="144" t="s">
        <v>1907</v>
      </c>
      <c r="C70" s="144">
        <v>50</v>
      </c>
      <c r="D70" s="144">
        <v>200</v>
      </c>
      <c r="E70" s="144"/>
      <c r="F70" s="141">
        <f t="shared" si="2"/>
        <v>0</v>
      </c>
      <c r="G70" s="141">
        <f t="shared" si="3"/>
        <v>60.6</v>
      </c>
    </row>
    <row r="71" spans="1:7" x14ac:dyDescent="0.3">
      <c r="A71" s="144"/>
      <c r="B71" s="144" t="s">
        <v>1914</v>
      </c>
      <c r="C71" s="144">
        <v>466</v>
      </c>
      <c r="D71" s="144"/>
      <c r="E71" s="144">
        <v>1777</v>
      </c>
      <c r="F71" s="141">
        <f t="shared" si="2"/>
        <v>543.76199999999994</v>
      </c>
      <c r="G71" s="141">
        <f t="shared" si="3"/>
        <v>0</v>
      </c>
    </row>
    <row r="72" spans="1:7" x14ac:dyDescent="0.3">
      <c r="A72" s="144"/>
      <c r="B72" s="144" t="s">
        <v>1914</v>
      </c>
      <c r="C72" s="144">
        <v>493</v>
      </c>
      <c r="D72" s="144"/>
      <c r="E72" s="144">
        <v>1777</v>
      </c>
      <c r="F72" s="141">
        <f t="shared" si="2"/>
        <v>543.76199999999994</v>
      </c>
      <c r="G72" s="141">
        <f t="shared" si="3"/>
        <v>0</v>
      </c>
    </row>
    <row r="73" spans="1:7" x14ac:dyDescent="0.3">
      <c r="A73" s="144"/>
      <c r="B73" s="144" t="s">
        <v>1924</v>
      </c>
      <c r="C73" s="144">
        <v>722</v>
      </c>
      <c r="D73" s="144">
        <v>3562</v>
      </c>
      <c r="E73" s="144"/>
      <c r="F73" s="141">
        <f t="shared" si="2"/>
        <v>0</v>
      </c>
      <c r="G73" s="141">
        <f t="shared" si="3"/>
        <v>1079.2860000000001</v>
      </c>
    </row>
    <row r="74" spans="1:7" x14ac:dyDescent="0.3">
      <c r="A74" s="144"/>
      <c r="B74" s="144" t="s">
        <v>1905</v>
      </c>
      <c r="C74" s="144">
        <v>407</v>
      </c>
      <c r="D74" s="144">
        <v>3000</v>
      </c>
      <c r="E74" s="144"/>
      <c r="F74" s="141">
        <f t="shared" si="2"/>
        <v>0</v>
      </c>
      <c r="G74" s="141">
        <f t="shared" si="3"/>
        <v>909</v>
      </c>
    </row>
    <row r="75" spans="1:7" x14ac:dyDescent="0.3">
      <c r="A75" s="144"/>
      <c r="B75" s="144" t="s">
        <v>1905</v>
      </c>
      <c r="C75" s="144">
        <v>329</v>
      </c>
      <c r="D75" s="144">
        <v>400</v>
      </c>
      <c r="E75" s="144"/>
      <c r="F75" s="141">
        <f t="shared" si="2"/>
        <v>0</v>
      </c>
      <c r="G75" s="141">
        <f t="shared" si="3"/>
        <v>121.2</v>
      </c>
    </row>
    <row r="76" spans="1:7" x14ac:dyDescent="0.3">
      <c r="A76" s="144"/>
      <c r="B76" s="144" t="s">
        <v>1925</v>
      </c>
      <c r="C76" s="144">
        <v>269</v>
      </c>
      <c r="D76" s="144">
        <v>500</v>
      </c>
      <c r="E76" s="144"/>
      <c r="F76" s="141">
        <f t="shared" si="2"/>
        <v>0</v>
      </c>
      <c r="G76" s="141">
        <f t="shared" si="3"/>
        <v>151.5</v>
      </c>
    </row>
    <row r="77" spans="1:7" x14ac:dyDescent="0.3">
      <c r="A77" s="144"/>
      <c r="B77" s="144" t="s">
        <v>1907</v>
      </c>
      <c r="C77" s="144">
        <v>100</v>
      </c>
      <c r="D77" s="144">
        <v>500</v>
      </c>
      <c r="E77" s="144"/>
      <c r="F77" s="141">
        <f t="shared" si="2"/>
        <v>0</v>
      </c>
      <c r="G77" s="141">
        <f t="shared" si="3"/>
        <v>151.5</v>
      </c>
    </row>
    <row r="78" spans="1:7" x14ac:dyDescent="0.3">
      <c r="A78" s="144"/>
      <c r="B78" s="144" t="s">
        <v>1905</v>
      </c>
      <c r="C78" s="144">
        <v>435</v>
      </c>
      <c r="D78" s="144">
        <v>1000</v>
      </c>
      <c r="E78" s="144"/>
      <c r="F78" s="141">
        <f t="shared" si="2"/>
        <v>0</v>
      </c>
      <c r="G78" s="141">
        <f t="shared" si="3"/>
        <v>303</v>
      </c>
    </row>
    <row r="79" spans="1:7" x14ac:dyDescent="0.3">
      <c r="A79" s="144"/>
      <c r="B79" s="144" t="s">
        <v>1905</v>
      </c>
      <c r="C79" s="144">
        <v>377</v>
      </c>
      <c r="D79" s="144"/>
      <c r="E79" s="144">
        <v>729</v>
      </c>
      <c r="F79" s="141">
        <f t="shared" si="2"/>
        <v>223.07399999999998</v>
      </c>
      <c r="G79" s="141">
        <f t="shared" si="3"/>
        <v>0</v>
      </c>
    </row>
    <row r="80" spans="1:7" x14ac:dyDescent="0.3">
      <c r="A80" s="144"/>
      <c r="B80" s="144" t="s">
        <v>1905</v>
      </c>
      <c r="C80" s="144">
        <v>451</v>
      </c>
      <c r="D80" s="144"/>
      <c r="E80" s="144">
        <v>1914</v>
      </c>
      <c r="F80" s="141">
        <f t="shared" si="2"/>
        <v>585.68399999999997</v>
      </c>
      <c r="G80" s="141">
        <f t="shared" si="3"/>
        <v>0</v>
      </c>
    </row>
    <row r="81" spans="1:14" x14ac:dyDescent="0.3">
      <c r="A81" s="144"/>
      <c r="B81" s="144" t="s">
        <v>1907</v>
      </c>
      <c r="C81" s="144">
        <v>100</v>
      </c>
      <c r="D81" s="144">
        <v>500</v>
      </c>
      <c r="E81" s="144"/>
      <c r="F81" s="141">
        <f t="shared" si="2"/>
        <v>0</v>
      </c>
      <c r="G81" s="141">
        <f t="shared" si="3"/>
        <v>151.5</v>
      </c>
    </row>
    <row r="82" spans="1:14" x14ac:dyDescent="0.3">
      <c r="A82" s="144"/>
      <c r="B82" s="144" t="s">
        <v>1926</v>
      </c>
      <c r="C82" s="144">
        <v>536</v>
      </c>
      <c r="D82" s="144"/>
      <c r="E82" s="144">
        <v>2655</v>
      </c>
      <c r="F82" s="141">
        <f>E82*30.6%</f>
        <v>812.43</v>
      </c>
      <c r="G82" s="141">
        <f t="shared" si="3"/>
        <v>0</v>
      </c>
    </row>
    <row r="83" spans="1:14" x14ac:dyDescent="0.3">
      <c r="A83" s="144"/>
      <c r="B83" s="144" t="s">
        <v>1907</v>
      </c>
      <c r="C83" s="144">
        <v>100</v>
      </c>
      <c r="D83" s="144">
        <v>500</v>
      </c>
      <c r="E83" s="144"/>
      <c r="F83" s="141">
        <f t="shared" si="2"/>
        <v>0</v>
      </c>
      <c r="G83" s="141">
        <f t="shared" si="3"/>
        <v>151.5</v>
      </c>
    </row>
    <row r="84" spans="1:14" x14ac:dyDescent="0.3">
      <c r="A84" s="144"/>
      <c r="B84" s="144" t="s">
        <v>1927</v>
      </c>
      <c r="C84" s="144">
        <v>100</v>
      </c>
      <c r="D84" s="144">
        <v>500</v>
      </c>
      <c r="E84" s="144"/>
      <c r="F84" s="141">
        <f t="shared" si="2"/>
        <v>0</v>
      </c>
      <c r="G84" s="141">
        <f t="shared" si="3"/>
        <v>151.5</v>
      </c>
    </row>
    <row r="85" spans="1:14" x14ac:dyDescent="0.3">
      <c r="A85" s="144"/>
      <c r="B85" s="144" t="s">
        <v>1914</v>
      </c>
      <c r="C85" s="144">
        <v>1113</v>
      </c>
      <c r="D85" s="144"/>
      <c r="E85" s="144">
        <v>1777</v>
      </c>
      <c r="F85" s="141">
        <f t="shared" si="2"/>
        <v>543.76199999999994</v>
      </c>
      <c r="G85" s="141">
        <f t="shared" si="3"/>
        <v>0</v>
      </c>
    </row>
    <row r="86" spans="1:14" x14ac:dyDescent="0.3">
      <c r="A86" s="144"/>
      <c r="B86" s="144" t="s">
        <v>1907</v>
      </c>
      <c r="C86" s="144">
        <v>100</v>
      </c>
      <c r="D86" s="144">
        <v>500</v>
      </c>
      <c r="E86" s="144"/>
      <c r="F86" s="141">
        <f t="shared" si="2"/>
        <v>0</v>
      </c>
      <c r="G86" s="141">
        <f t="shared" si="3"/>
        <v>151.5</v>
      </c>
    </row>
    <row r="87" spans="1:14" x14ac:dyDescent="0.3">
      <c r="A87" s="144"/>
      <c r="B87" s="144" t="s">
        <v>1907</v>
      </c>
      <c r="C87" s="144">
        <v>100</v>
      </c>
      <c r="D87" s="144">
        <v>500</v>
      </c>
      <c r="E87" s="144"/>
      <c r="F87" s="141">
        <f t="shared" si="2"/>
        <v>0</v>
      </c>
      <c r="G87" s="141">
        <f t="shared" si="3"/>
        <v>151.5</v>
      </c>
    </row>
    <row r="88" spans="1:14" x14ac:dyDescent="0.3">
      <c r="A88" s="144"/>
      <c r="B88" s="144" t="s">
        <v>1907</v>
      </c>
      <c r="C88" s="144"/>
      <c r="D88" s="144">
        <v>300</v>
      </c>
      <c r="E88" s="144"/>
      <c r="F88" s="141">
        <f t="shared" si="2"/>
        <v>0</v>
      </c>
      <c r="G88" s="141">
        <f t="shared" si="3"/>
        <v>90.899999999999991</v>
      </c>
    </row>
    <row r="89" spans="1:14" x14ac:dyDescent="0.3">
      <c r="I89" s="141" t="s">
        <v>1931</v>
      </c>
      <c r="J89" s="141" t="s">
        <v>1928</v>
      </c>
      <c r="K89" s="141">
        <v>8785</v>
      </c>
      <c r="L89" s="141">
        <v>28962</v>
      </c>
      <c r="M89" s="141">
        <f>K89/L89</f>
        <v>0.30332849941302398</v>
      </c>
      <c r="N89" s="141">
        <f>M89*100</f>
        <v>30.332849941302399</v>
      </c>
    </row>
    <row r="90" spans="1:14" x14ac:dyDescent="0.3">
      <c r="I90" s="141" t="s">
        <v>1931</v>
      </c>
      <c r="J90" s="141" t="s">
        <v>1929</v>
      </c>
      <c r="K90" s="141">
        <v>23756</v>
      </c>
      <c r="L90" s="141">
        <v>77633</v>
      </c>
      <c r="M90" s="141">
        <f>K90/L90</f>
        <v>0.30600389009828294</v>
      </c>
      <c r="N90" s="141">
        <f>M90*100</f>
        <v>30.600389009828294</v>
      </c>
    </row>
    <row r="92" spans="1:14" x14ac:dyDescent="0.3">
      <c r="J92" s="141" t="s">
        <v>1930</v>
      </c>
      <c r="K92" s="141">
        <v>35460</v>
      </c>
      <c r="L92" s="141">
        <v>133595</v>
      </c>
      <c r="M92" s="141">
        <f>K92/L92</f>
        <v>0.26542909540027698</v>
      </c>
    </row>
    <row r="93" spans="1:14" x14ac:dyDescent="0.3">
      <c r="I93" s="141" t="s">
        <v>1931</v>
      </c>
      <c r="J93" s="141" t="s">
        <v>1930</v>
      </c>
      <c r="K93" s="141">
        <v>33191</v>
      </c>
      <c r="L93" s="141">
        <v>106595</v>
      </c>
      <c r="M93" s="141">
        <f>K93/L93</f>
        <v>0.31137482996388199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outlinePr summaryBelow="0"/>
  </sheetPr>
  <dimension ref="A1:N1027"/>
  <sheetViews>
    <sheetView showGridLines="0" zoomScale="86" zoomScaleNormal="86" workbookViewId="0">
      <pane ySplit="4" topLeftCell="A650" activePane="bottomLeft" state="frozen"/>
      <selection pane="bottomLeft" activeCell="D662" sqref="D662"/>
    </sheetView>
  </sheetViews>
  <sheetFormatPr defaultColWidth="9" defaultRowHeight="20.25" customHeight="1" x14ac:dyDescent="0.3"/>
  <cols>
    <col min="1" max="1" width="10.88671875" style="21" customWidth="1"/>
    <col min="2" max="2" width="13.33203125" style="21" customWidth="1"/>
    <col min="3" max="3" width="16.109375" style="21" customWidth="1"/>
    <col min="4" max="4" width="47.77734375" style="22" customWidth="1"/>
    <col min="5" max="5" width="5.109375" style="62" customWidth="1"/>
    <col min="6" max="6" width="12.21875" style="21" customWidth="1"/>
    <col min="7" max="7" width="15.109375" style="21" customWidth="1"/>
    <col min="8" max="8" width="14.77734375" style="21" customWidth="1"/>
    <col min="9" max="9" width="14.6640625" style="41" customWidth="1"/>
    <col min="10" max="10" width="17.21875" style="21" customWidth="1"/>
    <col min="11" max="16384" width="9" style="21"/>
  </cols>
  <sheetData>
    <row r="1" spans="1:10" ht="20.25" customHeight="1" x14ac:dyDescent="0.3">
      <c r="I1" s="68"/>
    </row>
    <row r="2" spans="1:10" ht="20.25" customHeight="1" x14ac:dyDescent="0.3">
      <c r="A2" s="227" t="s">
        <v>0</v>
      </c>
      <c r="B2" s="227"/>
      <c r="C2" s="227"/>
      <c r="D2" s="227"/>
      <c r="E2" s="227"/>
      <c r="F2" s="227"/>
      <c r="G2" s="227"/>
      <c r="H2" s="227"/>
      <c r="I2" s="227"/>
      <c r="J2" s="227"/>
    </row>
    <row r="3" spans="1:10" ht="20.25" customHeight="1" x14ac:dyDescent="0.3">
      <c r="I3" s="69"/>
    </row>
    <row r="4" spans="1:10" ht="36" customHeight="1" x14ac:dyDescent="0.3">
      <c r="A4" s="6" t="s">
        <v>1</v>
      </c>
      <c r="B4" s="6"/>
      <c r="C4" s="7" t="s">
        <v>2</v>
      </c>
      <c r="D4" s="34" t="s">
        <v>3</v>
      </c>
      <c r="E4" s="7" t="s">
        <v>1740</v>
      </c>
      <c r="F4" s="7" t="s">
        <v>1758</v>
      </c>
      <c r="G4" s="7" t="s">
        <v>1759</v>
      </c>
      <c r="H4" s="42" t="s">
        <v>1779</v>
      </c>
      <c r="I4" s="38" t="s">
        <v>1782</v>
      </c>
      <c r="J4" s="19" t="s">
        <v>1755</v>
      </c>
    </row>
    <row r="5" spans="1:10" ht="20.25" customHeight="1" x14ac:dyDescent="0.3">
      <c r="A5" s="8" t="s">
        <v>4</v>
      </c>
      <c r="B5" s="9" t="s">
        <v>5</v>
      </c>
      <c r="C5" s="9"/>
      <c r="D5" s="35"/>
      <c r="E5" s="8"/>
      <c r="F5" s="9"/>
      <c r="G5" s="9"/>
      <c r="H5" s="43"/>
      <c r="I5" s="39"/>
      <c r="J5" s="10"/>
    </row>
    <row r="6" spans="1:10" ht="20.25" customHeight="1" x14ac:dyDescent="0.3">
      <c r="A6" s="11" t="s">
        <v>6</v>
      </c>
      <c r="B6" s="11"/>
      <c r="C6" s="11" t="s">
        <v>7</v>
      </c>
      <c r="D6" s="36" t="s">
        <v>8</v>
      </c>
      <c r="E6" s="63" t="s">
        <v>9</v>
      </c>
      <c r="F6" s="12">
        <v>12600</v>
      </c>
      <c r="G6" s="27">
        <v>0</v>
      </c>
      <c r="H6" s="44">
        <v>50000</v>
      </c>
      <c r="I6" s="40">
        <f>H6</f>
        <v>50000</v>
      </c>
      <c r="J6" s="13"/>
    </row>
    <row r="7" spans="1:10" ht="20.25" customHeight="1" x14ac:dyDescent="0.3">
      <c r="A7" s="11" t="s">
        <v>10</v>
      </c>
      <c r="B7" s="11"/>
      <c r="C7" s="11" t="s">
        <v>11</v>
      </c>
      <c r="D7" s="36" t="s">
        <v>12</v>
      </c>
      <c r="E7" s="63" t="s">
        <v>9</v>
      </c>
      <c r="F7" s="12">
        <v>40400</v>
      </c>
      <c r="G7" s="27">
        <v>0</v>
      </c>
      <c r="H7" s="44">
        <v>60000</v>
      </c>
      <c r="I7" s="40">
        <f t="shared" ref="I7:I10" si="0">H7</f>
        <v>60000</v>
      </c>
      <c r="J7" s="13"/>
    </row>
    <row r="8" spans="1:10" ht="20.25" customHeight="1" x14ac:dyDescent="0.3">
      <c r="A8" s="11" t="s">
        <v>13</v>
      </c>
      <c r="B8" s="11"/>
      <c r="C8" s="11" t="s">
        <v>14</v>
      </c>
      <c r="D8" s="36" t="s">
        <v>15</v>
      </c>
      <c r="E8" s="63" t="s">
        <v>9</v>
      </c>
      <c r="F8" s="12">
        <v>36900</v>
      </c>
      <c r="G8" s="27">
        <v>0</v>
      </c>
      <c r="H8" s="44">
        <v>80000</v>
      </c>
      <c r="I8" s="40">
        <f t="shared" si="0"/>
        <v>80000</v>
      </c>
      <c r="J8" s="13"/>
    </row>
    <row r="9" spans="1:10" ht="20.25" customHeight="1" x14ac:dyDescent="0.3">
      <c r="A9" s="11" t="s">
        <v>16</v>
      </c>
      <c r="B9" s="11"/>
      <c r="C9" s="11" t="s">
        <v>17</v>
      </c>
      <c r="D9" s="36" t="s">
        <v>18</v>
      </c>
      <c r="E9" s="63" t="s">
        <v>9</v>
      </c>
      <c r="F9" s="12">
        <v>23100</v>
      </c>
      <c r="G9" s="27">
        <v>0</v>
      </c>
      <c r="H9" s="44">
        <v>50000</v>
      </c>
      <c r="I9" s="40">
        <f t="shared" si="0"/>
        <v>50000</v>
      </c>
      <c r="J9" s="13"/>
    </row>
    <row r="10" spans="1:10" ht="20.25" customHeight="1" x14ac:dyDescent="0.3">
      <c r="A10" s="11" t="s">
        <v>19</v>
      </c>
      <c r="B10" s="11"/>
      <c r="C10" s="11" t="s">
        <v>20</v>
      </c>
      <c r="D10" s="36" t="s">
        <v>21</v>
      </c>
      <c r="E10" s="63" t="s">
        <v>9</v>
      </c>
      <c r="F10" s="12">
        <v>39100</v>
      </c>
      <c r="G10" s="27">
        <v>0</v>
      </c>
      <c r="H10" s="44">
        <v>50000</v>
      </c>
      <c r="I10" s="40">
        <f t="shared" si="0"/>
        <v>50000</v>
      </c>
      <c r="J10" s="13"/>
    </row>
    <row r="11" spans="1:10" ht="20.25" customHeight="1" x14ac:dyDescent="0.3">
      <c r="A11" s="11"/>
      <c r="B11" s="11"/>
      <c r="C11" s="11"/>
      <c r="D11" s="36" t="s">
        <v>1272</v>
      </c>
      <c r="E11" s="63" t="s">
        <v>9</v>
      </c>
      <c r="F11" s="12"/>
      <c r="G11" s="12">
        <f t="shared" ref="G11:G42" si="1">H11</f>
        <v>60000</v>
      </c>
      <c r="H11" s="45">
        <v>60000</v>
      </c>
      <c r="I11" s="40">
        <f t="shared" ref="I11:I42" si="2">H11</f>
        <v>60000</v>
      </c>
      <c r="J11" s="13"/>
    </row>
    <row r="12" spans="1:10" ht="20.25" customHeight="1" x14ac:dyDescent="0.3">
      <c r="A12" s="11"/>
      <c r="B12" s="11"/>
      <c r="C12" s="11"/>
      <c r="D12" s="36" t="s">
        <v>1273</v>
      </c>
      <c r="E12" s="63" t="s">
        <v>9</v>
      </c>
      <c r="F12" s="12"/>
      <c r="G12" s="12">
        <f t="shared" si="1"/>
        <v>800000</v>
      </c>
      <c r="H12" s="45">
        <v>800000</v>
      </c>
      <c r="I12" s="40">
        <f t="shared" si="2"/>
        <v>800000</v>
      </c>
      <c r="J12" s="13"/>
    </row>
    <row r="13" spans="1:10" ht="20.25" customHeight="1" x14ac:dyDescent="0.3">
      <c r="A13" s="11"/>
      <c r="B13" s="11"/>
      <c r="C13" s="11"/>
      <c r="D13" s="36" t="s">
        <v>1274</v>
      </c>
      <c r="E13" s="63" t="s">
        <v>9</v>
      </c>
      <c r="F13" s="12"/>
      <c r="G13" s="12">
        <f t="shared" si="1"/>
        <v>80000</v>
      </c>
      <c r="H13" s="45">
        <v>80000</v>
      </c>
      <c r="I13" s="40">
        <f t="shared" si="2"/>
        <v>80000</v>
      </c>
      <c r="J13" s="13"/>
    </row>
    <row r="14" spans="1:10" ht="20.25" customHeight="1" x14ac:dyDescent="0.3">
      <c r="A14" s="11"/>
      <c r="B14" s="11"/>
      <c r="C14" s="11"/>
      <c r="D14" s="36" t="s">
        <v>1275</v>
      </c>
      <c r="E14" s="63" t="s">
        <v>9</v>
      </c>
      <c r="F14" s="12"/>
      <c r="G14" s="12">
        <f t="shared" si="1"/>
        <v>100000</v>
      </c>
      <c r="H14" s="45">
        <v>100000</v>
      </c>
      <c r="I14" s="40">
        <f t="shared" si="2"/>
        <v>100000</v>
      </c>
      <c r="J14" s="13"/>
    </row>
    <row r="15" spans="1:10" ht="20.25" customHeight="1" x14ac:dyDescent="0.3">
      <c r="A15" s="11"/>
      <c r="B15" s="11"/>
      <c r="C15" s="11"/>
      <c r="D15" s="36" t="s">
        <v>1276</v>
      </c>
      <c r="E15" s="63" t="s">
        <v>9</v>
      </c>
      <c r="F15" s="12"/>
      <c r="G15" s="12">
        <f t="shared" si="1"/>
        <v>90000</v>
      </c>
      <c r="H15" s="45">
        <v>90000</v>
      </c>
      <c r="I15" s="40">
        <f t="shared" si="2"/>
        <v>90000</v>
      </c>
      <c r="J15" s="13"/>
    </row>
    <row r="16" spans="1:10" ht="20.25" customHeight="1" x14ac:dyDescent="0.3">
      <c r="A16" s="11"/>
      <c r="B16" s="11"/>
      <c r="C16" s="11"/>
      <c r="D16" s="36" t="s">
        <v>1277</v>
      </c>
      <c r="E16" s="63" t="s">
        <v>9</v>
      </c>
      <c r="F16" s="12"/>
      <c r="G16" s="12">
        <f t="shared" si="1"/>
        <v>450000</v>
      </c>
      <c r="H16" s="45">
        <v>450000</v>
      </c>
      <c r="I16" s="40">
        <f t="shared" si="2"/>
        <v>450000</v>
      </c>
      <c r="J16" s="13"/>
    </row>
    <row r="17" spans="1:10" ht="20.25" customHeight="1" x14ac:dyDescent="0.3">
      <c r="A17" s="11"/>
      <c r="B17" s="11"/>
      <c r="C17" s="11"/>
      <c r="D17" s="36" t="s">
        <v>1278</v>
      </c>
      <c r="E17" s="63" t="s">
        <v>9</v>
      </c>
      <c r="F17" s="12"/>
      <c r="G17" s="12">
        <f t="shared" si="1"/>
        <v>700000</v>
      </c>
      <c r="H17" s="45">
        <v>700000</v>
      </c>
      <c r="I17" s="40">
        <f t="shared" si="2"/>
        <v>700000</v>
      </c>
      <c r="J17" s="13"/>
    </row>
    <row r="18" spans="1:10" ht="20.25" customHeight="1" x14ac:dyDescent="0.3">
      <c r="A18" s="11"/>
      <c r="B18" s="11"/>
      <c r="C18" s="11"/>
      <c r="D18" s="36" t="s">
        <v>1279</v>
      </c>
      <c r="E18" s="63" t="s">
        <v>9</v>
      </c>
      <c r="F18" s="12"/>
      <c r="G18" s="12">
        <f t="shared" si="1"/>
        <v>1500000</v>
      </c>
      <c r="H18" s="45">
        <v>1500000</v>
      </c>
      <c r="I18" s="40">
        <f t="shared" si="2"/>
        <v>1500000</v>
      </c>
      <c r="J18" s="13"/>
    </row>
    <row r="19" spans="1:10" ht="20.25" customHeight="1" x14ac:dyDescent="0.3">
      <c r="A19" s="11"/>
      <c r="B19" s="11"/>
      <c r="C19" s="11"/>
      <c r="D19" s="36" t="s">
        <v>1280</v>
      </c>
      <c r="E19" s="63" t="s">
        <v>9</v>
      </c>
      <c r="F19" s="12"/>
      <c r="G19" s="12">
        <f t="shared" si="1"/>
        <v>650000</v>
      </c>
      <c r="H19" s="45">
        <v>650000</v>
      </c>
      <c r="I19" s="40">
        <f t="shared" si="2"/>
        <v>650000</v>
      </c>
      <c r="J19" s="13"/>
    </row>
    <row r="20" spans="1:10" ht="20.25" customHeight="1" x14ac:dyDescent="0.3">
      <c r="A20" s="11"/>
      <c r="B20" s="11"/>
      <c r="C20" s="11"/>
      <c r="D20" s="36" t="s">
        <v>1281</v>
      </c>
      <c r="E20" s="63" t="s">
        <v>9</v>
      </c>
      <c r="F20" s="12"/>
      <c r="G20" s="12">
        <f t="shared" si="1"/>
        <v>80000</v>
      </c>
      <c r="H20" s="45">
        <v>80000</v>
      </c>
      <c r="I20" s="40">
        <f t="shared" si="2"/>
        <v>80000</v>
      </c>
      <c r="J20" s="13"/>
    </row>
    <row r="21" spans="1:10" ht="20.25" customHeight="1" x14ac:dyDescent="0.3">
      <c r="A21" s="11"/>
      <c r="B21" s="11"/>
      <c r="C21" s="11"/>
      <c r="D21" s="36" t="s">
        <v>1282</v>
      </c>
      <c r="E21" s="63" t="s">
        <v>9</v>
      </c>
      <c r="F21" s="12"/>
      <c r="G21" s="12">
        <f t="shared" si="1"/>
        <v>80000</v>
      </c>
      <c r="H21" s="45">
        <v>80000</v>
      </c>
      <c r="I21" s="40">
        <f t="shared" si="2"/>
        <v>80000</v>
      </c>
      <c r="J21" s="13"/>
    </row>
    <row r="22" spans="1:10" ht="20.25" customHeight="1" x14ac:dyDescent="0.3">
      <c r="A22" s="11"/>
      <c r="B22" s="11"/>
      <c r="C22" s="11"/>
      <c r="D22" s="36" t="s">
        <v>1283</v>
      </c>
      <c r="E22" s="63" t="s">
        <v>9</v>
      </c>
      <c r="F22" s="12"/>
      <c r="G22" s="12">
        <f t="shared" si="1"/>
        <v>100000</v>
      </c>
      <c r="H22" s="45">
        <v>100000</v>
      </c>
      <c r="I22" s="40">
        <f t="shared" si="2"/>
        <v>100000</v>
      </c>
      <c r="J22" s="13"/>
    </row>
    <row r="23" spans="1:10" ht="20.25" customHeight="1" x14ac:dyDescent="0.3">
      <c r="A23" s="11"/>
      <c r="B23" s="11"/>
      <c r="C23" s="11"/>
      <c r="D23" s="36" t="s">
        <v>1284</v>
      </c>
      <c r="E23" s="63" t="s">
        <v>9</v>
      </c>
      <c r="F23" s="12"/>
      <c r="G23" s="12">
        <f t="shared" si="1"/>
        <v>150000</v>
      </c>
      <c r="H23" s="45">
        <v>150000</v>
      </c>
      <c r="I23" s="40">
        <f t="shared" si="2"/>
        <v>150000</v>
      </c>
      <c r="J23" s="13"/>
    </row>
    <row r="24" spans="1:10" ht="20.25" customHeight="1" x14ac:dyDescent="0.3">
      <c r="A24" s="11"/>
      <c r="B24" s="11"/>
      <c r="C24" s="11"/>
      <c r="D24" s="36" t="s">
        <v>1285</v>
      </c>
      <c r="E24" s="63" t="s">
        <v>9</v>
      </c>
      <c r="F24" s="12"/>
      <c r="G24" s="12">
        <f t="shared" si="1"/>
        <v>400000</v>
      </c>
      <c r="H24" s="45">
        <v>400000</v>
      </c>
      <c r="I24" s="40">
        <f t="shared" si="2"/>
        <v>400000</v>
      </c>
      <c r="J24" s="13"/>
    </row>
    <row r="25" spans="1:10" ht="20.25" customHeight="1" x14ac:dyDescent="0.3">
      <c r="A25" s="11"/>
      <c r="B25" s="11"/>
      <c r="C25" s="11"/>
      <c r="D25" s="36" t="s">
        <v>1286</v>
      </c>
      <c r="E25" s="63" t="s">
        <v>9</v>
      </c>
      <c r="F25" s="12"/>
      <c r="G25" s="12">
        <f t="shared" si="1"/>
        <v>400000</v>
      </c>
      <c r="H25" s="45">
        <v>400000</v>
      </c>
      <c r="I25" s="40">
        <f t="shared" si="2"/>
        <v>400000</v>
      </c>
      <c r="J25" s="13"/>
    </row>
    <row r="26" spans="1:10" ht="20.25" customHeight="1" x14ac:dyDescent="0.3">
      <c r="A26" s="11"/>
      <c r="B26" s="11"/>
      <c r="C26" s="11"/>
      <c r="D26" s="36" t="s">
        <v>1287</v>
      </c>
      <c r="E26" s="63" t="s">
        <v>9</v>
      </c>
      <c r="F26" s="12"/>
      <c r="G26" s="12">
        <f t="shared" si="1"/>
        <v>400000</v>
      </c>
      <c r="H26" s="45">
        <v>400000</v>
      </c>
      <c r="I26" s="40">
        <f t="shared" si="2"/>
        <v>400000</v>
      </c>
      <c r="J26" s="13"/>
    </row>
    <row r="27" spans="1:10" ht="20.25" customHeight="1" x14ac:dyDescent="0.3">
      <c r="A27" s="11"/>
      <c r="B27" s="11"/>
      <c r="C27" s="11"/>
      <c r="D27" s="36" t="s">
        <v>1288</v>
      </c>
      <c r="E27" s="63" t="s">
        <v>9</v>
      </c>
      <c r="F27" s="12"/>
      <c r="G27" s="12">
        <f t="shared" si="1"/>
        <v>500000</v>
      </c>
      <c r="H27" s="45">
        <v>500000</v>
      </c>
      <c r="I27" s="40">
        <f t="shared" si="2"/>
        <v>500000</v>
      </c>
      <c r="J27" s="13"/>
    </row>
    <row r="28" spans="1:10" ht="20.25" customHeight="1" x14ac:dyDescent="0.3">
      <c r="A28" s="11"/>
      <c r="B28" s="11"/>
      <c r="C28" s="11"/>
      <c r="D28" s="36" t="s">
        <v>1289</v>
      </c>
      <c r="E28" s="63" t="s">
        <v>9</v>
      </c>
      <c r="F28" s="12"/>
      <c r="G28" s="12">
        <f t="shared" si="1"/>
        <v>250000</v>
      </c>
      <c r="H28" s="45">
        <v>250000</v>
      </c>
      <c r="I28" s="40">
        <f t="shared" si="2"/>
        <v>250000</v>
      </c>
      <c r="J28" s="13"/>
    </row>
    <row r="29" spans="1:10" ht="20.25" customHeight="1" x14ac:dyDescent="0.3">
      <c r="A29" s="11"/>
      <c r="B29" s="11"/>
      <c r="C29" s="11"/>
      <c r="D29" s="36" t="s">
        <v>1290</v>
      </c>
      <c r="E29" s="63" t="s">
        <v>9</v>
      </c>
      <c r="F29" s="12"/>
      <c r="G29" s="12">
        <f t="shared" si="1"/>
        <v>150000</v>
      </c>
      <c r="H29" s="45">
        <v>150000</v>
      </c>
      <c r="I29" s="40">
        <f t="shared" si="2"/>
        <v>150000</v>
      </c>
      <c r="J29" s="13"/>
    </row>
    <row r="30" spans="1:10" ht="20.25" customHeight="1" x14ac:dyDescent="0.3">
      <c r="A30" s="11"/>
      <c r="B30" s="11"/>
      <c r="C30" s="11"/>
      <c r="D30" s="36" t="s">
        <v>1291</v>
      </c>
      <c r="E30" s="63" t="s">
        <v>9</v>
      </c>
      <c r="F30" s="12"/>
      <c r="G30" s="12">
        <f t="shared" si="1"/>
        <v>200000</v>
      </c>
      <c r="H30" s="45">
        <v>200000</v>
      </c>
      <c r="I30" s="40">
        <f t="shared" si="2"/>
        <v>200000</v>
      </c>
      <c r="J30" s="13"/>
    </row>
    <row r="31" spans="1:10" ht="20.25" customHeight="1" x14ac:dyDescent="0.3">
      <c r="A31" s="11"/>
      <c r="B31" s="11"/>
      <c r="C31" s="11"/>
      <c r="D31" s="36" t="s">
        <v>1292</v>
      </c>
      <c r="E31" s="63" t="s">
        <v>9</v>
      </c>
      <c r="F31" s="12"/>
      <c r="G31" s="12">
        <f t="shared" si="1"/>
        <v>900000</v>
      </c>
      <c r="H31" s="45">
        <v>900000</v>
      </c>
      <c r="I31" s="40">
        <f t="shared" si="2"/>
        <v>900000</v>
      </c>
      <c r="J31" s="13"/>
    </row>
    <row r="32" spans="1:10" ht="20.25" customHeight="1" x14ac:dyDescent="0.3">
      <c r="A32" s="11"/>
      <c r="B32" s="11"/>
      <c r="C32" s="11"/>
      <c r="D32" s="36" t="s">
        <v>1293</v>
      </c>
      <c r="E32" s="63" t="s">
        <v>9</v>
      </c>
      <c r="F32" s="12"/>
      <c r="G32" s="12">
        <f t="shared" si="1"/>
        <v>150000</v>
      </c>
      <c r="H32" s="45">
        <v>150000</v>
      </c>
      <c r="I32" s="40">
        <f t="shared" si="2"/>
        <v>150000</v>
      </c>
      <c r="J32" s="13"/>
    </row>
    <row r="33" spans="1:10" ht="20.25" customHeight="1" x14ac:dyDescent="0.3">
      <c r="A33" s="11"/>
      <c r="B33" s="11"/>
      <c r="C33" s="11"/>
      <c r="D33" s="36" t="s">
        <v>1294</v>
      </c>
      <c r="E33" s="63" t="s">
        <v>9</v>
      </c>
      <c r="F33" s="12"/>
      <c r="G33" s="12">
        <f t="shared" si="1"/>
        <v>200000</v>
      </c>
      <c r="H33" s="45">
        <v>200000</v>
      </c>
      <c r="I33" s="40">
        <f t="shared" si="2"/>
        <v>200000</v>
      </c>
      <c r="J33" s="13"/>
    </row>
    <row r="34" spans="1:10" ht="20.25" customHeight="1" x14ac:dyDescent="0.3">
      <c r="A34" s="11"/>
      <c r="B34" s="11"/>
      <c r="C34" s="11"/>
      <c r="D34" s="36" t="s">
        <v>1295</v>
      </c>
      <c r="E34" s="63" t="s">
        <v>9</v>
      </c>
      <c r="F34" s="12"/>
      <c r="G34" s="12">
        <f t="shared" si="1"/>
        <v>3000000</v>
      </c>
      <c r="H34" s="45">
        <v>3000000</v>
      </c>
      <c r="I34" s="40">
        <f t="shared" si="2"/>
        <v>3000000</v>
      </c>
      <c r="J34" s="13"/>
    </row>
    <row r="35" spans="1:10" ht="20.25" customHeight="1" x14ac:dyDescent="0.3">
      <c r="A35" s="11"/>
      <c r="B35" s="11"/>
      <c r="C35" s="11"/>
      <c r="D35" s="36" t="s">
        <v>1296</v>
      </c>
      <c r="E35" s="63" t="s">
        <v>9</v>
      </c>
      <c r="F35" s="12"/>
      <c r="G35" s="12">
        <f t="shared" si="1"/>
        <v>6000000</v>
      </c>
      <c r="H35" s="45">
        <v>6000000</v>
      </c>
      <c r="I35" s="40">
        <f t="shared" si="2"/>
        <v>6000000</v>
      </c>
      <c r="J35" s="13"/>
    </row>
    <row r="36" spans="1:10" ht="20.25" customHeight="1" x14ac:dyDescent="0.3">
      <c r="A36" s="11"/>
      <c r="B36" s="11"/>
      <c r="C36" s="11"/>
      <c r="D36" s="36" t="s">
        <v>1297</v>
      </c>
      <c r="E36" s="63" t="s">
        <v>9</v>
      </c>
      <c r="F36" s="12"/>
      <c r="G36" s="12">
        <f t="shared" si="1"/>
        <v>100000</v>
      </c>
      <c r="H36" s="45">
        <v>100000</v>
      </c>
      <c r="I36" s="40">
        <f t="shared" si="2"/>
        <v>100000</v>
      </c>
      <c r="J36" s="13"/>
    </row>
    <row r="37" spans="1:10" ht="20.25" customHeight="1" x14ac:dyDescent="0.3">
      <c r="A37" s="11"/>
      <c r="B37" s="11"/>
      <c r="C37" s="11"/>
      <c r="D37" s="36" t="s">
        <v>1298</v>
      </c>
      <c r="E37" s="63" t="s">
        <v>9</v>
      </c>
      <c r="F37" s="12"/>
      <c r="G37" s="12">
        <f t="shared" si="1"/>
        <v>650000</v>
      </c>
      <c r="H37" s="45">
        <v>650000</v>
      </c>
      <c r="I37" s="40">
        <f t="shared" si="2"/>
        <v>650000</v>
      </c>
      <c r="J37" s="13"/>
    </row>
    <row r="38" spans="1:10" ht="20.25" customHeight="1" x14ac:dyDescent="0.3">
      <c r="A38" s="11"/>
      <c r="B38" s="11"/>
      <c r="C38" s="11"/>
      <c r="D38" s="36" t="s">
        <v>1299</v>
      </c>
      <c r="E38" s="63" t="s">
        <v>9</v>
      </c>
      <c r="F38" s="12"/>
      <c r="G38" s="12">
        <f t="shared" si="1"/>
        <v>40000</v>
      </c>
      <c r="H38" s="45">
        <v>40000</v>
      </c>
      <c r="I38" s="40">
        <f t="shared" si="2"/>
        <v>40000</v>
      </c>
      <c r="J38" s="13"/>
    </row>
    <row r="39" spans="1:10" ht="20.25" customHeight="1" x14ac:dyDescent="0.3">
      <c r="A39" s="11"/>
      <c r="B39" s="11"/>
      <c r="C39" s="11"/>
      <c r="D39" s="36" t="s">
        <v>1300</v>
      </c>
      <c r="E39" s="63" t="s">
        <v>9</v>
      </c>
      <c r="F39" s="12"/>
      <c r="G39" s="12">
        <f t="shared" si="1"/>
        <v>40000</v>
      </c>
      <c r="H39" s="45">
        <v>40000</v>
      </c>
      <c r="I39" s="40">
        <f t="shared" si="2"/>
        <v>40000</v>
      </c>
      <c r="J39" s="13"/>
    </row>
    <row r="40" spans="1:10" ht="20.25" customHeight="1" x14ac:dyDescent="0.3">
      <c r="A40" s="11"/>
      <c r="B40" s="11"/>
      <c r="C40" s="11"/>
      <c r="D40" s="36" t="s">
        <v>1301</v>
      </c>
      <c r="E40" s="63" t="s">
        <v>9</v>
      </c>
      <c r="F40" s="12"/>
      <c r="G40" s="12">
        <f t="shared" si="1"/>
        <v>40000</v>
      </c>
      <c r="H40" s="45">
        <v>40000</v>
      </c>
      <c r="I40" s="40">
        <f t="shared" si="2"/>
        <v>40000</v>
      </c>
      <c r="J40" s="13"/>
    </row>
    <row r="41" spans="1:10" ht="20.25" customHeight="1" x14ac:dyDescent="0.3">
      <c r="A41" s="11"/>
      <c r="B41" s="11"/>
      <c r="C41" s="11"/>
      <c r="D41" s="36" t="s">
        <v>1302</v>
      </c>
      <c r="E41" s="63" t="s">
        <v>9</v>
      </c>
      <c r="F41" s="12"/>
      <c r="G41" s="12">
        <f t="shared" si="1"/>
        <v>40000</v>
      </c>
      <c r="H41" s="45">
        <v>40000</v>
      </c>
      <c r="I41" s="40">
        <f t="shared" si="2"/>
        <v>40000</v>
      </c>
      <c r="J41" s="13"/>
    </row>
    <row r="42" spans="1:10" ht="20.25" customHeight="1" x14ac:dyDescent="0.3">
      <c r="A42" s="11"/>
      <c r="B42" s="11"/>
      <c r="C42" s="11"/>
      <c r="D42" s="36" t="s">
        <v>1303</v>
      </c>
      <c r="E42" s="63" t="s">
        <v>9</v>
      </c>
      <c r="F42" s="12"/>
      <c r="G42" s="12">
        <f t="shared" si="1"/>
        <v>40000</v>
      </c>
      <c r="H42" s="45">
        <v>40000</v>
      </c>
      <c r="I42" s="40">
        <f t="shared" si="2"/>
        <v>40000</v>
      </c>
      <c r="J42" s="13"/>
    </row>
    <row r="43" spans="1:10" ht="20.25" customHeight="1" x14ac:dyDescent="0.3">
      <c r="A43" s="11"/>
      <c r="B43" s="11"/>
      <c r="C43" s="11"/>
      <c r="D43" s="36" t="s">
        <v>1286</v>
      </c>
      <c r="E43" s="63" t="s">
        <v>9</v>
      </c>
      <c r="F43" s="12"/>
      <c r="G43" s="12">
        <f t="shared" ref="G43:G74" si="3">H43</f>
        <v>40000</v>
      </c>
      <c r="H43" s="45">
        <v>40000</v>
      </c>
      <c r="I43" s="40">
        <f t="shared" ref="I43:I74" si="4">H43</f>
        <v>40000</v>
      </c>
      <c r="J43" s="13"/>
    </row>
    <row r="44" spans="1:10" ht="20.25" customHeight="1" x14ac:dyDescent="0.3">
      <c r="A44" s="11"/>
      <c r="B44" s="11"/>
      <c r="C44" s="11"/>
      <c r="D44" s="36" t="s">
        <v>1304</v>
      </c>
      <c r="E44" s="63" t="s">
        <v>9</v>
      </c>
      <c r="F44" s="12"/>
      <c r="G44" s="12">
        <f t="shared" si="3"/>
        <v>40000</v>
      </c>
      <c r="H44" s="45">
        <v>40000</v>
      </c>
      <c r="I44" s="40">
        <f t="shared" si="4"/>
        <v>40000</v>
      </c>
      <c r="J44" s="13"/>
    </row>
    <row r="45" spans="1:10" ht="20.25" customHeight="1" x14ac:dyDescent="0.3">
      <c r="A45" s="11"/>
      <c r="B45" s="11"/>
      <c r="C45" s="11"/>
      <c r="D45" s="36" t="s">
        <v>1305</v>
      </c>
      <c r="E45" s="63" t="s">
        <v>9</v>
      </c>
      <c r="F45" s="12"/>
      <c r="G45" s="12">
        <f t="shared" si="3"/>
        <v>40000</v>
      </c>
      <c r="H45" s="45">
        <v>40000</v>
      </c>
      <c r="I45" s="40">
        <f t="shared" si="4"/>
        <v>40000</v>
      </c>
      <c r="J45" s="13"/>
    </row>
    <row r="46" spans="1:10" ht="20.25" customHeight="1" x14ac:dyDescent="0.3">
      <c r="A46" s="11"/>
      <c r="B46" s="11"/>
      <c r="C46" s="11"/>
      <c r="D46" s="36" t="s">
        <v>1306</v>
      </c>
      <c r="E46" s="63" t="s">
        <v>9</v>
      </c>
      <c r="F46" s="12"/>
      <c r="G46" s="12">
        <f t="shared" si="3"/>
        <v>250000</v>
      </c>
      <c r="H46" s="45">
        <v>250000</v>
      </c>
      <c r="I46" s="40">
        <f t="shared" si="4"/>
        <v>250000</v>
      </c>
      <c r="J46" s="13"/>
    </row>
    <row r="47" spans="1:10" ht="20.25" customHeight="1" x14ac:dyDescent="0.3">
      <c r="A47" s="11"/>
      <c r="B47" s="11"/>
      <c r="C47" s="11"/>
      <c r="D47" s="36" t="s">
        <v>1307</v>
      </c>
      <c r="E47" s="63" t="s">
        <v>9</v>
      </c>
      <c r="F47" s="12"/>
      <c r="G47" s="12">
        <f t="shared" si="3"/>
        <v>190000</v>
      </c>
      <c r="H47" s="45">
        <v>190000</v>
      </c>
      <c r="I47" s="40">
        <f t="shared" si="4"/>
        <v>190000</v>
      </c>
      <c r="J47" s="13"/>
    </row>
    <row r="48" spans="1:10" ht="20.25" customHeight="1" x14ac:dyDescent="0.3">
      <c r="A48" s="11"/>
      <c r="B48" s="11"/>
      <c r="C48" s="11"/>
      <c r="D48" s="36" t="s">
        <v>1308</v>
      </c>
      <c r="E48" s="63" t="s">
        <v>9</v>
      </c>
      <c r="F48" s="12"/>
      <c r="G48" s="12">
        <f t="shared" si="3"/>
        <v>395000</v>
      </c>
      <c r="H48" s="45">
        <v>395000</v>
      </c>
      <c r="I48" s="40">
        <f t="shared" si="4"/>
        <v>395000</v>
      </c>
      <c r="J48" s="13"/>
    </row>
    <row r="49" spans="1:10" ht="20.25" customHeight="1" x14ac:dyDescent="0.3">
      <c r="A49" s="11"/>
      <c r="B49" s="11"/>
      <c r="C49" s="11"/>
      <c r="D49" s="36" t="s">
        <v>1309</v>
      </c>
      <c r="E49" s="63" t="s">
        <v>9</v>
      </c>
      <c r="F49" s="12"/>
      <c r="G49" s="12">
        <f t="shared" si="3"/>
        <v>600000</v>
      </c>
      <c r="H49" s="45">
        <v>600000</v>
      </c>
      <c r="I49" s="40">
        <f t="shared" si="4"/>
        <v>600000</v>
      </c>
      <c r="J49" s="13"/>
    </row>
    <row r="50" spans="1:10" ht="20.25" customHeight="1" x14ac:dyDescent="0.3">
      <c r="A50" s="11"/>
      <c r="B50" s="11"/>
      <c r="C50" s="11"/>
      <c r="D50" s="36" t="s">
        <v>1310</v>
      </c>
      <c r="E50" s="63" t="s">
        <v>9</v>
      </c>
      <c r="F50" s="12"/>
      <c r="G50" s="12">
        <f t="shared" si="3"/>
        <v>220000</v>
      </c>
      <c r="H50" s="45">
        <v>220000</v>
      </c>
      <c r="I50" s="40">
        <f t="shared" si="4"/>
        <v>220000</v>
      </c>
      <c r="J50" s="13"/>
    </row>
    <row r="51" spans="1:10" ht="20.25" customHeight="1" x14ac:dyDescent="0.3">
      <c r="A51" s="11"/>
      <c r="B51" s="11"/>
      <c r="C51" s="11"/>
      <c r="D51" s="36" t="s">
        <v>1311</v>
      </c>
      <c r="E51" s="63" t="s">
        <v>9</v>
      </c>
      <c r="F51" s="12"/>
      <c r="G51" s="12">
        <f t="shared" si="3"/>
        <v>500000</v>
      </c>
      <c r="H51" s="45">
        <v>500000</v>
      </c>
      <c r="I51" s="40">
        <f t="shared" si="4"/>
        <v>500000</v>
      </c>
      <c r="J51" s="13"/>
    </row>
    <row r="52" spans="1:10" ht="20.25" customHeight="1" x14ac:dyDescent="0.3">
      <c r="A52" s="11"/>
      <c r="B52" s="11"/>
      <c r="C52" s="11"/>
      <c r="D52" s="36" t="s">
        <v>1312</v>
      </c>
      <c r="E52" s="63" t="s">
        <v>9</v>
      </c>
      <c r="F52" s="12"/>
      <c r="G52" s="12">
        <f t="shared" si="3"/>
        <v>200000</v>
      </c>
      <c r="H52" s="45">
        <v>200000</v>
      </c>
      <c r="I52" s="40">
        <f t="shared" si="4"/>
        <v>200000</v>
      </c>
      <c r="J52" s="13"/>
    </row>
    <row r="53" spans="1:10" ht="20.25" customHeight="1" x14ac:dyDescent="0.3">
      <c r="A53" s="11"/>
      <c r="B53" s="11"/>
      <c r="C53" s="11"/>
      <c r="D53" s="36" t="s">
        <v>1313</v>
      </c>
      <c r="E53" s="63" t="s">
        <v>9</v>
      </c>
      <c r="F53" s="12"/>
      <c r="G53" s="12">
        <f t="shared" si="3"/>
        <v>370000</v>
      </c>
      <c r="H53" s="45">
        <v>370000</v>
      </c>
      <c r="I53" s="40">
        <f t="shared" si="4"/>
        <v>370000</v>
      </c>
      <c r="J53" s="13"/>
    </row>
    <row r="54" spans="1:10" ht="20.25" customHeight="1" x14ac:dyDescent="0.3">
      <c r="A54" s="11"/>
      <c r="B54" s="11"/>
      <c r="C54" s="11"/>
      <c r="D54" s="36" t="s">
        <v>1314</v>
      </c>
      <c r="E54" s="63" t="s">
        <v>9</v>
      </c>
      <c r="F54" s="12"/>
      <c r="G54" s="12">
        <f t="shared" si="3"/>
        <v>720000</v>
      </c>
      <c r="H54" s="45">
        <v>720000</v>
      </c>
      <c r="I54" s="40">
        <f t="shared" si="4"/>
        <v>720000</v>
      </c>
      <c r="J54" s="13"/>
    </row>
    <row r="55" spans="1:10" ht="20.25" customHeight="1" x14ac:dyDescent="0.3">
      <c r="A55" s="11"/>
      <c r="B55" s="11"/>
      <c r="C55" s="11"/>
      <c r="D55" s="36" t="s">
        <v>1315</v>
      </c>
      <c r="E55" s="63" t="s">
        <v>9</v>
      </c>
      <c r="F55" s="12"/>
      <c r="G55" s="12">
        <f t="shared" si="3"/>
        <v>500000</v>
      </c>
      <c r="H55" s="45">
        <v>500000</v>
      </c>
      <c r="I55" s="40">
        <f t="shared" si="4"/>
        <v>500000</v>
      </c>
      <c r="J55" s="13"/>
    </row>
    <row r="56" spans="1:10" ht="20.25" customHeight="1" x14ac:dyDescent="0.3">
      <c r="A56" s="11"/>
      <c r="B56" s="11"/>
      <c r="C56" s="11"/>
      <c r="D56" s="36" t="s">
        <v>1316</v>
      </c>
      <c r="E56" s="63" t="s">
        <v>9</v>
      </c>
      <c r="F56" s="12"/>
      <c r="G56" s="12">
        <f t="shared" si="3"/>
        <v>1150000</v>
      </c>
      <c r="H56" s="45">
        <v>1150000</v>
      </c>
      <c r="I56" s="40">
        <f t="shared" si="4"/>
        <v>1150000</v>
      </c>
      <c r="J56" s="13"/>
    </row>
    <row r="57" spans="1:10" ht="20.25" customHeight="1" x14ac:dyDescent="0.3">
      <c r="A57" s="11"/>
      <c r="B57" s="11"/>
      <c r="C57" s="11"/>
      <c r="D57" s="36" t="s">
        <v>1317</v>
      </c>
      <c r="E57" s="63" t="s">
        <v>9</v>
      </c>
      <c r="F57" s="12"/>
      <c r="G57" s="12">
        <f t="shared" si="3"/>
        <v>520000</v>
      </c>
      <c r="H57" s="45">
        <v>520000</v>
      </c>
      <c r="I57" s="40">
        <f t="shared" si="4"/>
        <v>520000</v>
      </c>
      <c r="J57" s="13"/>
    </row>
    <row r="58" spans="1:10" ht="20.25" customHeight="1" x14ac:dyDescent="0.3">
      <c r="A58" s="11"/>
      <c r="B58" s="11"/>
      <c r="C58" s="11"/>
      <c r="D58" s="36" t="s">
        <v>1318</v>
      </c>
      <c r="E58" s="63" t="s">
        <v>9</v>
      </c>
      <c r="F58" s="12"/>
      <c r="G58" s="12">
        <f t="shared" si="3"/>
        <v>520000</v>
      </c>
      <c r="H58" s="45">
        <v>520000</v>
      </c>
      <c r="I58" s="40">
        <f t="shared" si="4"/>
        <v>520000</v>
      </c>
      <c r="J58" s="13"/>
    </row>
    <row r="59" spans="1:10" ht="20.25" customHeight="1" x14ac:dyDescent="0.3">
      <c r="A59" s="11"/>
      <c r="B59" s="11"/>
      <c r="C59" s="11"/>
      <c r="D59" s="36" t="s">
        <v>1319</v>
      </c>
      <c r="E59" s="63" t="s">
        <v>9</v>
      </c>
      <c r="F59" s="12"/>
      <c r="G59" s="12">
        <f t="shared" si="3"/>
        <v>520000</v>
      </c>
      <c r="H59" s="45">
        <v>520000</v>
      </c>
      <c r="I59" s="40">
        <f t="shared" si="4"/>
        <v>520000</v>
      </c>
      <c r="J59" s="13"/>
    </row>
    <row r="60" spans="1:10" ht="20.25" customHeight="1" x14ac:dyDescent="0.3">
      <c r="A60" s="11"/>
      <c r="B60" s="11"/>
      <c r="C60" s="11"/>
      <c r="D60" s="36" t="s">
        <v>1320</v>
      </c>
      <c r="E60" s="63" t="s">
        <v>9</v>
      </c>
      <c r="F60" s="12"/>
      <c r="G60" s="12">
        <f t="shared" si="3"/>
        <v>600000</v>
      </c>
      <c r="H60" s="45">
        <v>600000</v>
      </c>
      <c r="I60" s="40">
        <f t="shared" si="4"/>
        <v>600000</v>
      </c>
      <c r="J60" s="13"/>
    </row>
    <row r="61" spans="1:10" ht="20.25" customHeight="1" x14ac:dyDescent="0.3">
      <c r="A61" s="11"/>
      <c r="B61" s="11"/>
      <c r="C61" s="11"/>
      <c r="D61" s="36" t="s">
        <v>1321</v>
      </c>
      <c r="E61" s="63" t="s">
        <v>9</v>
      </c>
      <c r="F61" s="12"/>
      <c r="G61" s="12">
        <f t="shared" si="3"/>
        <v>400000</v>
      </c>
      <c r="H61" s="45">
        <v>400000</v>
      </c>
      <c r="I61" s="40">
        <f t="shared" si="4"/>
        <v>400000</v>
      </c>
      <c r="J61" s="13"/>
    </row>
    <row r="62" spans="1:10" ht="20.25" customHeight="1" x14ac:dyDescent="0.3">
      <c r="A62" s="11"/>
      <c r="B62" s="11"/>
      <c r="C62" s="11"/>
      <c r="D62" s="36" t="s">
        <v>1322</v>
      </c>
      <c r="E62" s="63" t="s">
        <v>9</v>
      </c>
      <c r="F62" s="12"/>
      <c r="G62" s="12">
        <f t="shared" si="3"/>
        <v>350000</v>
      </c>
      <c r="H62" s="45">
        <v>350000</v>
      </c>
      <c r="I62" s="40">
        <f t="shared" si="4"/>
        <v>350000</v>
      </c>
      <c r="J62" s="13"/>
    </row>
    <row r="63" spans="1:10" ht="20.25" customHeight="1" x14ac:dyDescent="0.3">
      <c r="A63" s="11"/>
      <c r="B63" s="11"/>
      <c r="C63" s="11"/>
      <c r="D63" s="36" t="s">
        <v>1323</v>
      </c>
      <c r="E63" s="63" t="s">
        <v>9</v>
      </c>
      <c r="F63" s="12"/>
      <c r="G63" s="12">
        <f t="shared" si="3"/>
        <v>80000</v>
      </c>
      <c r="H63" s="45">
        <v>80000</v>
      </c>
      <c r="I63" s="40">
        <f t="shared" si="4"/>
        <v>80000</v>
      </c>
      <c r="J63" s="13"/>
    </row>
    <row r="64" spans="1:10" ht="20.25" customHeight="1" x14ac:dyDescent="0.3">
      <c r="A64" s="11"/>
      <c r="B64" s="11"/>
      <c r="C64" s="11"/>
      <c r="D64" s="36" t="s">
        <v>1324</v>
      </c>
      <c r="E64" s="63" t="s">
        <v>9</v>
      </c>
      <c r="F64" s="12"/>
      <c r="G64" s="12">
        <f t="shared" si="3"/>
        <v>80000</v>
      </c>
      <c r="H64" s="45">
        <v>80000</v>
      </c>
      <c r="I64" s="40">
        <f t="shared" si="4"/>
        <v>80000</v>
      </c>
      <c r="J64" s="13"/>
    </row>
    <row r="65" spans="1:10" ht="20.25" customHeight="1" x14ac:dyDescent="0.3">
      <c r="A65" s="11"/>
      <c r="B65" s="11"/>
      <c r="C65" s="11"/>
      <c r="D65" s="36" t="s">
        <v>1325</v>
      </c>
      <c r="E65" s="63" t="s">
        <v>9</v>
      </c>
      <c r="F65" s="12"/>
      <c r="G65" s="12">
        <f t="shared" si="3"/>
        <v>7000000</v>
      </c>
      <c r="H65" s="45">
        <v>7000000</v>
      </c>
      <c r="I65" s="40">
        <f t="shared" si="4"/>
        <v>7000000</v>
      </c>
      <c r="J65" s="13"/>
    </row>
    <row r="66" spans="1:10" ht="20.25" customHeight="1" x14ac:dyDescent="0.3">
      <c r="A66" s="11"/>
      <c r="B66" s="11"/>
      <c r="C66" s="11"/>
      <c r="D66" s="36" t="s">
        <v>1326</v>
      </c>
      <c r="E66" s="63" t="s">
        <v>9</v>
      </c>
      <c r="F66" s="12"/>
      <c r="G66" s="12">
        <f t="shared" si="3"/>
        <v>20000000</v>
      </c>
      <c r="H66" s="45">
        <v>20000000</v>
      </c>
      <c r="I66" s="40">
        <f t="shared" si="4"/>
        <v>20000000</v>
      </c>
      <c r="J66" s="13"/>
    </row>
    <row r="67" spans="1:10" ht="20.25" customHeight="1" x14ac:dyDescent="0.3">
      <c r="A67" s="11"/>
      <c r="B67" s="11"/>
      <c r="C67" s="11"/>
      <c r="D67" s="36" t="s">
        <v>1327</v>
      </c>
      <c r="E67" s="63" t="s">
        <v>9</v>
      </c>
      <c r="F67" s="12"/>
      <c r="G67" s="12">
        <f t="shared" si="3"/>
        <v>10000000</v>
      </c>
      <c r="H67" s="45">
        <v>10000000</v>
      </c>
      <c r="I67" s="40">
        <f t="shared" si="4"/>
        <v>10000000</v>
      </c>
      <c r="J67" s="13"/>
    </row>
    <row r="68" spans="1:10" ht="20.25" customHeight="1" x14ac:dyDescent="0.3">
      <c r="A68" s="11"/>
      <c r="B68" s="11"/>
      <c r="C68" s="11"/>
      <c r="D68" s="36" t="s">
        <v>1328</v>
      </c>
      <c r="E68" s="63" t="s">
        <v>9</v>
      </c>
      <c r="F68" s="12"/>
      <c r="G68" s="12">
        <f t="shared" si="3"/>
        <v>100000</v>
      </c>
      <c r="H68" s="45">
        <v>100000</v>
      </c>
      <c r="I68" s="40">
        <f t="shared" si="4"/>
        <v>100000</v>
      </c>
      <c r="J68" s="13"/>
    </row>
    <row r="69" spans="1:10" ht="20.25" customHeight="1" x14ac:dyDescent="0.3">
      <c r="A69" s="11"/>
      <c r="B69" s="11"/>
      <c r="C69" s="11"/>
      <c r="D69" s="36" t="s">
        <v>1329</v>
      </c>
      <c r="E69" s="63" t="s">
        <v>9</v>
      </c>
      <c r="F69" s="12"/>
      <c r="G69" s="12">
        <f t="shared" si="3"/>
        <v>50000</v>
      </c>
      <c r="H69" s="45">
        <v>50000</v>
      </c>
      <c r="I69" s="40">
        <f t="shared" si="4"/>
        <v>50000</v>
      </c>
      <c r="J69" s="13"/>
    </row>
    <row r="70" spans="1:10" ht="20.25" customHeight="1" x14ac:dyDescent="0.3">
      <c r="A70" s="11"/>
      <c r="B70" s="11"/>
      <c r="C70" s="11"/>
      <c r="D70" s="36" t="s">
        <v>1330</v>
      </c>
      <c r="E70" s="63" t="s">
        <v>9</v>
      </c>
      <c r="F70" s="12"/>
      <c r="G70" s="12">
        <f t="shared" si="3"/>
        <v>298000</v>
      </c>
      <c r="H70" s="45">
        <v>298000</v>
      </c>
      <c r="I70" s="40">
        <f t="shared" si="4"/>
        <v>298000</v>
      </c>
      <c r="J70" s="13"/>
    </row>
    <row r="71" spans="1:10" ht="20.25" customHeight="1" x14ac:dyDescent="0.3">
      <c r="A71" s="11"/>
      <c r="B71" s="11"/>
      <c r="C71" s="11"/>
      <c r="D71" s="36" t="s">
        <v>1331</v>
      </c>
      <c r="E71" s="63" t="s">
        <v>9</v>
      </c>
      <c r="F71" s="12"/>
      <c r="G71" s="12">
        <f t="shared" si="3"/>
        <v>298000</v>
      </c>
      <c r="H71" s="45">
        <v>298000</v>
      </c>
      <c r="I71" s="40">
        <f t="shared" si="4"/>
        <v>298000</v>
      </c>
      <c r="J71" s="13"/>
    </row>
    <row r="72" spans="1:10" ht="20.25" customHeight="1" x14ac:dyDescent="0.3">
      <c r="A72" s="11"/>
      <c r="B72" s="11"/>
      <c r="C72" s="11"/>
      <c r="D72" s="36" t="s">
        <v>1332</v>
      </c>
      <c r="E72" s="63" t="s">
        <v>9</v>
      </c>
      <c r="F72" s="12"/>
      <c r="G72" s="12">
        <f t="shared" si="3"/>
        <v>298000</v>
      </c>
      <c r="H72" s="45">
        <v>298000</v>
      </c>
      <c r="I72" s="40">
        <f t="shared" si="4"/>
        <v>298000</v>
      </c>
      <c r="J72" s="13"/>
    </row>
    <row r="73" spans="1:10" ht="20.25" customHeight="1" x14ac:dyDescent="0.3">
      <c r="A73" s="11"/>
      <c r="B73" s="11"/>
      <c r="C73" s="11"/>
      <c r="D73" s="36" t="s">
        <v>1333</v>
      </c>
      <c r="E73" s="63" t="s">
        <v>9</v>
      </c>
      <c r="F73" s="12"/>
      <c r="G73" s="12">
        <f t="shared" si="3"/>
        <v>298000</v>
      </c>
      <c r="H73" s="45">
        <v>298000</v>
      </c>
      <c r="I73" s="40">
        <f t="shared" si="4"/>
        <v>298000</v>
      </c>
      <c r="J73" s="13"/>
    </row>
    <row r="74" spans="1:10" ht="20.25" customHeight="1" x14ac:dyDescent="0.3">
      <c r="A74" s="11"/>
      <c r="B74" s="11"/>
      <c r="C74" s="11"/>
      <c r="D74" s="36" t="s">
        <v>1334</v>
      </c>
      <c r="E74" s="63" t="s">
        <v>9</v>
      </c>
      <c r="F74" s="12"/>
      <c r="G74" s="12">
        <f t="shared" si="3"/>
        <v>298000</v>
      </c>
      <c r="H74" s="45">
        <v>298000</v>
      </c>
      <c r="I74" s="40">
        <f t="shared" si="4"/>
        <v>298000</v>
      </c>
      <c r="J74" s="13"/>
    </row>
    <row r="75" spans="1:10" ht="20.25" customHeight="1" x14ac:dyDescent="0.3">
      <c r="A75" s="11"/>
      <c r="B75" s="11"/>
      <c r="C75" s="11"/>
      <c r="D75" s="36" t="s">
        <v>1335</v>
      </c>
      <c r="E75" s="63" t="s">
        <v>9</v>
      </c>
      <c r="F75" s="12"/>
      <c r="G75" s="12">
        <f t="shared" ref="G75:G106" si="5">H75</f>
        <v>298000</v>
      </c>
      <c r="H75" s="45">
        <v>298000</v>
      </c>
      <c r="I75" s="40">
        <f t="shared" ref="I75:I106" si="6">H75</f>
        <v>298000</v>
      </c>
      <c r="J75" s="13"/>
    </row>
    <row r="76" spans="1:10" ht="20.25" customHeight="1" x14ac:dyDescent="0.3">
      <c r="A76" s="11"/>
      <c r="B76" s="11"/>
      <c r="C76" s="11"/>
      <c r="D76" s="36" t="s">
        <v>1336</v>
      </c>
      <c r="E76" s="63" t="s">
        <v>9</v>
      </c>
      <c r="F76" s="12"/>
      <c r="G76" s="12">
        <f t="shared" si="5"/>
        <v>745000</v>
      </c>
      <c r="H76" s="45">
        <v>745000</v>
      </c>
      <c r="I76" s="40">
        <f t="shared" si="6"/>
        <v>745000</v>
      </c>
      <c r="J76" s="13"/>
    </row>
    <row r="77" spans="1:10" ht="20.25" customHeight="1" x14ac:dyDescent="0.3">
      <c r="A77" s="11"/>
      <c r="B77" s="11"/>
      <c r="C77" s="11"/>
      <c r="D77" s="36" t="s">
        <v>1337</v>
      </c>
      <c r="E77" s="63" t="s">
        <v>9</v>
      </c>
      <c r="F77" s="12"/>
      <c r="G77" s="12">
        <f t="shared" si="5"/>
        <v>500000</v>
      </c>
      <c r="H77" s="45">
        <v>500000</v>
      </c>
      <c r="I77" s="40">
        <f t="shared" si="6"/>
        <v>500000</v>
      </c>
      <c r="J77" s="13"/>
    </row>
    <row r="78" spans="1:10" ht="20.25" customHeight="1" x14ac:dyDescent="0.3">
      <c r="A78" s="11"/>
      <c r="B78" s="11"/>
      <c r="C78" s="11"/>
      <c r="D78" s="36" t="s">
        <v>1338</v>
      </c>
      <c r="E78" s="63" t="s">
        <v>9</v>
      </c>
      <c r="F78" s="12"/>
      <c r="G78" s="12">
        <f t="shared" si="5"/>
        <v>250000</v>
      </c>
      <c r="H78" s="45">
        <v>250000</v>
      </c>
      <c r="I78" s="40">
        <f t="shared" si="6"/>
        <v>250000</v>
      </c>
      <c r="J78" s="13"/>
    </row>
    <row r="79" spans="1:10" ht="20.25" customHeight="1" x14ac:dyDescent="0.3">
      <c r="A79" s="11"/>
      <c r="B79" s="11"/>
      <c r="C79" s="11"/>
      <c r="D79" s="36" t="s">
        <v>1339</v>
      </c>
      <c r="E79" s="63" t="s">
        <v>9</v>
      </c>
      <c r="F79" s="12"/>
      <c r="G79" s="12">
        <f t="shared" si="5"/>
        <v>250000</v>
      </c>
      <c r="H79" s="45">
        <v>250000</v>
      </c>
      <c r="I79" s="40">
        <f t="shared" si="6"/>
        <v>250000</v>
      </c>
      <c r="J79" s="13"/>
    </row>
    <row r="80" spans="1:10" ht="20.25" customHeight="1" x14ac:dyDescent="0.3">
      <c r="A80" s="11"/>
      <c r="B80" s="11"/>
      <c r="C80" s="11"/>
      <c r="D80" s="36" t="s">
        <v>1340</v>
      </c>
      <c r="E80" s="63" t="s">
        <v>9</v>
      </c>
      <c r="F80" s="12"/>
      <c r="G80" s="12">
        <f t="shared" si="5"/>
        <v>250000</v>
      </c>
      <c r="H80" s="45">
        <v>250000</v>
      </c>
      <c r="I80" s="40">
        <f t="shared" si="6"/>
        <v>250000</v>
      </c>
      <c r="J80" s="13"/>
    </row>
    <row r="81" spans="1:10" ht="20.25" customHeight="1" x14ac:dyDescent="0.3">
      <c r="A81" s="11"/>
      <c r="B81" s="11"/>
      <c r="C81" s="11"/>
      <c r="D81" s="36" t="s">
        <v>1341</v>
      </c>
      <c r="E81" s="63" t="s">
        <v>9</v>
      </c>
      <c r="F81" s="12"/>
      <c r="G81" s="12">
        <f t="shared" si="5"/>
        <v>2200000</v>
      </c>
      <c r="H81" s="45">
        <v>2200000</v>
      </c>
      <c r="I81" s="40">
        <f t="shared" si="6"/>
        <v>2200000</v>
      </c>
      <c r="J81" s="13"/>
    </row>
    <row r="82" spans="1:10" ht="20.25" customHeight="1" x14ac:dyDescent="0.3">
      <c r="A82" s="11"/>
      <c r="B82" s="11"/>
      <c r="C82" s="11"/>
      <c r="D82" s="36" t="s">
        <v>1342</v>
      </c>
      <c r="E82" s="63" t="s">
        <v>9</v>
      </c>
      <c r="F82" s="12"/>
      <c r="G82" s="12">
        <f t="shared" si="5"/>
        <v>90000</v>
      </c>
      <c r="H82" s="45">
        <v>90000</v>
      </c>
      <c r="I82" s="40">
        <f t="shared" si="6"/>
        <v>90000</v>
      </c>
      <c r="J82" s="13"/>
    </row>
    <row r="83" spans="1:10" ht="20.25" customHeight="1" x14ac:dyDescent="0.3">
      <c r="A83" s="11"/>
      <c r="B83" s="11"/>
      <c r="C83" s="11"/>
      <c r="D83" s="36" t="s">
        <v>1343</v>
      </c>
      <c r="E83" s="63" t="s">
        <v>9</v>
      </c>
      <c r="F83" s="12"/>
      <c r="G83" s="12">
        <f t="shared" si="5"/>
        <v>150000</v>
      </c>
      <c r="H83" s="45">
        <v>150000</v>
      </c>
      <c r="I83" s="40">
        <f t="shared" si="6"/>
        <v>150000</v>
      </c>
      <c r="J83" s="13"/>
    </row>
    <row r="84" spans="1:10" ht="20.25" customHeight="1" x14ac:dyDescent="0.3">
      <c r="A84" s="11"/>
      <c r="B84" s="11"/>
      <c r="C84" s="11"/>
      <c r="D84" s="36" t="s">
        <v>1344</v>
      </c>
      <c r="E84" s="63" t="s">
        <v>9</v>
      </c>
      <c r="F84" s="12"/>
      <c r="G84" s="12">
        <f t="shared" si="5"/>
        <v>150000</v>
      </c>
      <c r="H84" s="45">
        <v>150000</v>
      </c>
      <c r="I84" s="40">
        <f t="shared" si="6"/>
        <v>150000</v>
      </c>
      <c r="J84" s="13"/>
    </row>
    <row r="85" spans="1:10" ht="20.25" customHeight="1" x14ac:dyDescent="0.3">
      <c r="A85" s="11"/>
      <c r="B85" s="11"/>
      <c r="C85" s="11"/>
      <c r="D85" s="36" t="s">
        <v>1345</v>
      </c>
      <c r="E85" s="63" t="s">
        <v>9</v>
      </c>
      <c r="F85" s="12"/>
      <c r="G85" s="12">
        <f t="shared" si="5"/>
        <v>150000</v>
      </c>
      <c r="H85" s="45">
        <v>150000</v>
      </c>
      <c r="I85" s="40">
        <f t="shared" si="6"/>
        <v>150000</v>
      </c>
      <c r="J85" s="13"/>
    </row>
    <row r="86" spans="1:10" ht="20.25" customHeight="1" x14ac:dyDescent="0.3">
      <c r="A86" s="11"/>
      <c r="B86" s="11"/>
      <c r="C86" s="11"/>
      <c r="D86" s="36" t="s">
        <v>1346</v>
      </c>
      <c r="E86" s="63" t="s">
        <v>9</v>
      </c>
      <c r="F86" s="12"/>
      <c r="G86" s="12">
        <f t="shared" si="5"/>
        <v>200000</v>
      </c>
      <c r="H86" s="45">
        <v>200000</v>
      </c>
      <c r="I86" s="40">
        <f t="shared" si="6"/>
        <v>200000</v>
      </c>
      <c r="J86" s="13"/>
    </row>
    <row r="87" spans="1:10" ht="20.25" customHeight="1" x14ac:dyDescent="0.3">
      <c r="A87" s="11"/>
      <c r="B87" s="11"/>
      <c r="C87" s="11"/>
      <c r="D87" s="36" t="s">
        <v>1347</v>
      </c>
      <c r="E87" s="63" t="s">
        <v>9</v>
      </c>
      <c r="F87" s="12"/>
      <c r="G87" s="12">
        <f t="shared" si="5"/>
        <v>190000</v>
      </c>
      <c r="H87" s="45">
        <v>190000</v>
      </c>
      <c r="I87" s="40">
        <f t="shared" si="6"/>
        <v>190000</v>
      </c>
      <c r="J87" s="13"/>
    </row>
    <row r="88" spans="1:10" ht="20.25" customHeight="1" x14ac:dyDescent="0.3">
      <c r="A88" s="11"/>
      <c r="B88" s="11"/>
      <c r="C88" s="11"/>
      <c r="D88" s="36" t="s">
        <v>1348</v>
      </c>
      <c r="E88" s="63" t="s">
        <v>9</v>
      </c>
      <c r="F88" s="12"/>
      <c r="G88" s="12">
        <f t="shared" si="5"/>
        <v>190000</v>
      </c>
      <c r="H88" s="45">
        <v>190000</v>
      </c>
      <c r="I88" s="40">
        <f t="shared" si="6"/>
        <v>190000</v>
      </c>
      <c r="J88" s="13"/>
    </row>
    <row r="89" spans="1:10" ht="20.25" customHeight="1" x14ac:dyDescent="0.3">
      <c r="A89" s="11"/>
      <c r="B89" s="11"/>
      <c r="C89" s="11"/>
      <c r="D89" s="36" t="s">
        <v>1349</v>
      </c>
      <c r="E89" s="63" t="s">
        <v>9</v>
      </c>
      <c r="F89" s="12"/>
      <c r="G89" s="12">
        <f t="shared" si="5"/>
        <v>1800000</v>
      </c>
      <c r="H89" s="45">
        <v>1800000</v>
      </c>
      <c r="I89" s="40">
        <f t="shared" si="6"/>
        <v>1800000</v>
      </c>
      <c r="J89" s="13"/>
    </row>
    <row r="90" spans="1:10" ht="20.25" customHeight="1" x14ac:dyDescent="0.3">
      <c r="A90" s="11"/>
      <c r="B90" s="11"/>
      <c r="C90" s="11"/>
      <c r="D90" s="36" t="s">
        <v>1350</v>
      </c>
      <c r="E90" s="63" t="s">
        <v>9</v>
      </c>
      <c r="F90" s="12"/>
      <c r="G90" s="12">
        <f t="shared" si="5"/>
        <v>900000</v>
      </c>
      <c r="H90" s="45">
        <v>900000</v>
      </c>
      <c r="I90" s="40">
        <f t="shared" si="6"/>
        <v>900000</v>
      </c>
      <c r="J90" s="13"/>
    </row>
    <row r="91" spans="1:10" ht="20.25" customHeight="1" x14ac:dyDescent="0.3">
      <c r="A91" s="11"/>
      <c r="B91" s="11"/>
      <c r="C91" s="11"/>
      <c r="D91" s="36" t="s">
        <v>1351</v>
      </c>
      <c r="E91" s="63" t="s">
        <v>9</v>
      </c>
      <c r="F91" s="12"/>
      <c r="G91" s="12">
        <f t="shared" si="5"/>
        <v>1995000</v>
      </c>
      <c r="H91" s="45">
        <v>1995000</v>
      </c>
      <c r="I91" s="40">
        <f t="shared" si="6"/>
        <v>1995000</v>
      </c>
      <c r="J91" s="13"/>
    </row>
    <row r="92" spans="1:10" ht="20.25" customHeight="1" x14ac:dyDescent="0.3">
      <c r="A92" s="11"/>
      <c r="B92" s="11"/>
      <c r="C92" s="11"/>
      <c r="D92" s="36" t="s">
        <v>1352</v>
      </c>
      <c r="E92" s="63" t="s">
        <v>9</v>
      </c>
      <c r="F92" s="12"/>
      <c r="G92" s="12">
        <f t="shared" si="5"/>
        <v>250000</v>
      </c>
      <c r="H92" s="45">
        <v>250000</v>
      </c>
      <c r="I92" s="40">
        <f t="shared" si="6"/>
        <v>250000</v>
      </c>
      <c r="J92" s="13"/>
    </row>
    <row r="93" spans="1:10" ht="20.25" customHeight="1" x14ac:dyDescent="0.3">
      <c r="A93" s="11"/>
      <c r="B93" s="11"/>
      <c r="C93" s="11"/>
      <c r="D93" s="36" t="s">
        <v>1353</v>
      </c>
      <c r="E93" s="63" t="s">
        <v>9</v>
      </c>
      <c r="F93" s="12"/>
      <c r="G93" s="12">
        <f t="shared" si="5"/>
        <v>250000</v>
      </c>
      <c r="H93" s="45">
        <v>250000</v>
      </c>
      <c r="I93" s="40">
        <f t="shared" si="6"/>
        <v>250000</v>
      </c>
      <c r="J93" s="13"/>
    </row>
    <row r="94" spans="1:10" ht="20.25" customHeight="1" x14ac:dyDescent="0.3">
      <c r="A94" s="11"/>
      <c r="B94" s="11"/>
      <c r="C94" s="11"/>
      <c r="D94" s="36" t="s">
        <v>1354</v>
      </c>
      <c r="E94" s="63" t="s">
        <v>9</v>
      </c>
      <c r="F94" s="12"/>
      <c r="G94" s="12">
        <f t="shared" si="5"/>
        <v>250000</v>
      </c>
      <c r="H94" s="45">
        <v>250000</v>
      </c>
      <c r="I94" s="40">
        <f t="shared" si="6"/>
        <v>250000</v>
      </c>
      <c r="J94" s="13"/>
    </row>
    <row r="95" spans="1:10" ht="20.25" customHeight="1" x14ac:dyDescent="0.3">
      <c r="A95" s="11"/>
      <c r="B95" s="11"/>
      <c r="C95" s="11"/>
      <c r="D95" s="36" t="s">
        <v>1355</v>
      </c>
      <c r="E95" s="63" t="s">
        <v>9</v>
      </c>
      <c r="F95" s="12"/>
      <c r="G95" s="12">
        <f t="shared" si="5"/>
        <v>250000</v>
      </c>
      <c r="H95" s="45">
        <v>250000</v>
      </c>
      <c r="I95" s="40">
        <f t="shared" si="6"/>
        <v>250000</v>
      </c>
      <c r="J95" s="13"/>
    </row>
    <row r="96" spans="1:10" ht="20.25" customHeight="1" x14ac:dyDescent="0.3">
      <c r="A96" s="11"/>
      <c r="B96" s="11"/>
      <c r="C96" s="11"/>
      <c r="D96" s="36" t="s">
        <v>1356</v>
      </c>
      <c r="E96" s="63" t="s">
        <v>9</v>
      </c>
      <c r="F96" s="12"/>
      <c r="G96" s="12">
        <f t="shared" si="5"/>
        <v>250000</v>
      </c>
      <c r="H96" s="45">
        <v>250000</v>
      </c>
      <c r="I96" s="40">
        <f t="shared" si="6"/>
        <v>250000</v>
      </c>
      <c r="J96" s="13"/>
    </row>
    <row r="97" spans="1:10" ht="20.25" customHeight="1" x14ac:dyDescent="0.3">
      <c r="A97" s="11"/>
      <c r="B97" s="11"/>
      <c r="C97" s="11"/>
      <c r="D97" s="36" t="s">
        <v>1357</v>
      </c>
      <c r="E97" s="63" t="s">
        <v>9</v>
      </c>
      <c r="F97" s="12"/>
      <c r="G97" s="12">
        <f t="shared" si="5"/>
        <v>300000</v>
      </c>
      <c r="H97" s="45">
        <v>300000</v>
      </c>
      <c r="I97" s="40">
        <f t="shared" si="6"/>
        <v>300000</v>
      </c>
      <c r="J97" s="13"/>
    </row>
    <row r="98" spans="1:10" ht="20.25" customHeight="1" x14ac:dyDescent="0.3">
      <c r="A98" s="11"/>
      <c r="B98" s="11"/>
      <c r="C98" s="11"/>
      <c r="D98" s="36" t="s">
        <v>1358</v>
      </c>
      <c r="E98" s="63" t="s">
        <v>9</v>
      </c>
      <c r="F98" s="12"/>
      <c r="G98" s="12">
        <f t="shared" si="5"/>
        <v>450000</v>
      </c>
      <c r="H98" s="45">
        <v>450000</v>
      </c>
      <c r="I98" s="40">
        <f t="shared" si="6"/>
        <v>450000</v>
      </c>
      <c r="J98" s="13"/>
    </row>
    <row r="99" spans="1:10" ht="20.25" customHeight="1" x14ac:dyDescent="0.3">
      <c r="A99" s="11"/>
      <c r="B99" s="11"/>
      <c r="C99" s="11"/>
      <c r="D99" s="36" t="s">
        <v>1359</v>
      </c>
      <c r="E99" s="63" t="s">
        <v>9</v>
      </c>
      <c r="F99" s="12"/>
      <c r="G99" s="12">
        <f t="shared" si="5"/>
        <v>4500000</v>
      </c>
      <c r="H99" s="45">
        <v>4500000</v>
      </c>
      <c r="I99" s="40">
        <f t="shared" si="6"/>
        <v>4500000</v>
      </c>
      <c r="J99" s="13"/>
    </row>
    <row r="100" spans="1:10" ht="20.25" customHeight="1" x14ac:dyDescent="0.3">
      <c r="A100" s="11"/>
      <c r="B100" s="11"/>
      <c r="C100" s="11"/>
      <c r="D100" s="36" t="s">
        <v>1360</v>
      </c>
      <c r="E100" s="63" t="s">
        <v>9</v>
      </c>
      <c r="F100" s="12"/>
      <c r="G100" s="12">
        <f t="shared" si="5"/>
        <v>3000000</v>
      </c>
      <c r="H100" s="45">
        <v>3000000</v>
      </c>
      <c r="I100" s="40">
        <f t="shared" si="6"/>
        <v>3000000</v>
      </c>
      <c r="J100" s="13"/>
    </row>
    <row r="101" spans="1:10" ht="20.25" customHeight="1" x14ac:dyDescent="0.3">
      <c r="A101" s="11"/>
      <c r="B101" s="11"/>
      <c r="C101" s="11"/>
      <c r="D101" s="36" t="s">
        <v>1361</v>
      </c>
      <c r="E101" s="63" t="s">
        <v>9</v>
      </c>
      <c r="F101" s="12"/>
      <c r="G101" s="12">
        <f t="shared" si="5"/>
        <v>2400000</v>
      </c>
      <c r="H101" s="45">
        <v>2400000</v>
      </c>
      <c r="I101" s="40">
        <f t="shared" si="6"/>
        <v>2400000</v>
      </c>
      <c r="J101" s="13"/>
    </row>
    <row r="102" spans="1:10" ht="20.25" customHeight="1" x14ac:dyDescent="0.3">
      <c r="A102" s="11"/>
      <c r="B102" s="11"/>
      <c r="C102" s="11"/>
      <c r="D102" s="36" t="s">
        <v>1362</v>
      </c>
      <c r="E102" s="63" t="s">
        <v>9</v>
      </c>
      <c r="F102" s="12"/>
      <c r="G102" s="12">
        <f t="shared" si="5"/>
        <v>8000000</v>
      </c>
      <c r="H102" s="45">
        <v>8000000</v>
      </c>
      <c r="I102" s="40">
        <f t="shared" si="6"/>
        <v>8000000</v>
      </c>
      <c r="J102" s="13"/>
    </row>
    <row r="103" spans="1:10" ht="20.25" customHeight="1" x14ac:dyDescent="0.3">
      <c r="A103" s="11"/>
      <c r="B103" s="11"/>
      <c r="C103" s="11"/>
      <c r="D103" s="36" t="s">
        <v>1363</v>
      </c>
      <c r="E103" s="63" t="s">
        <v>9</v>
      </c>
      <c r="F103" s="12"/>
      <c r="G103" s="12">
        <f t="shared" si="5"/>
        <v>3500000</v>
      </c>
      <c r="H103" s="45">
        <v>3500000</v>
      </c>
      <c r="I103" s="40">
        <f t="shared" si="6"/>
        <v>3500000</v>
      </c>
      <c r="J103" s="13"/>
    </row>
    <row r="104" spans="1:10" ht="20.25" customHeight="1" x14ac:dyDescent="0.3">
      <c r="A104" s="11"/>
      <c r="B104" s="11"/>
      <c r="C104" s="11"/>
      <c r="D104" s="36" t="s">
        <v>1780</v>
      </c>
      <c r="E104" s="63" t="s">
        <v>9</v>
      </c>
      <c r="F104" s="12"/>
      <c r="G104" s="12">
        <f t="shared" si="5"/>
        <v>3000000</v>
      </c>
      <c r="H104" s="45">
        <v>3000000</v>
      </c>
      <c r="I104" s="40">
        <f t="shared" si="6"/>
        <v>3000000</v>
      </c>
      <c r="J104" s="13"/>
    </row>
    <row r="105" spans="1:10" ht="20.25" customHeight="1" x14ac:dyDescent="0.3">
      <c r="A105" s="11"/>
      <c r="B105" s="11"/>
      <c r="C105" s="11"/>
      <c r="D105" s="36" t="s">
        <v>1781</v>
      </c>
      <c r="E105" s="63" t="s">
        <v>9</v>
      </c>
      <c r="F105" s="12"/>
      <c r="G105" s="12">
        <f t="shared" si="5"/>
        <v>4000000</v>
      </c>
      <c r="H105" s="45">
        <v>4000000</v>
      </c>
      <c r="I105" s="40">
        <f t="shared" si="6"/>
        <v>4000000</v>
      </c>
      <c r="J105" s="13"/>
    </row>
    <row r="106" spans="1:10" ht="20.25" customHeight="1" x14ac:dyDescent="0.3">
      <c r="A106" s="11"/>
      <c r="B106" s="11"/>
      <c r="C106" s="11"/>
      <c r="D106" s="36" t="s">
        <v>1366</v>
      </c>
      <c r="E106" s="63" t="s">
        <v>9</v>
      </c>
      <c r="F106" s="12"/>
      <c r="G106" s="12">
        <f t="shared" si="5"/>
        <v>1500000</v>
      </c>
      <c r="H106" s="45">
        <v>1500000</v>
      </c>
      <c r="I106" s="40">
        <f t="shared" si="6"/>
        <v>1500000</v>
      </c>
      <c r="J106" s="13"/>
    </row>
    <row r="107" spans="1:10" ht="20.25" customHeight="1" x14ac:dyDescent="0.3">
      <c r="A107" s="11"/>
      <c r="B107" s="11"/>
      <c r="C107" s="11"/>
      <c r="D107" s="36" t="s">
        <v>1367</v>
      </c>
      <c r="E107" s="63" t="s">
        <v>9</v>
      </c>
      <c r="F107" s="12"/>
      <c r="G107" s="12">
        <f t="shared" ref="G107:G126" si="7">H107</f>
        <v>5000000</v>
      </c>
      <c r="H107" s="45">
        <v>5000000</v>
      </c>
      <c r="I107" s="40">
        <f t="shared" ref="I107:I126" si="8">H107</f>
        <v>5000000</v>
      </c>
      <c r="J107" s="13"/>
    </row>
    <row r="108" spans="1:10" ht="20.25" customHeight="1" x14ac:dyDescent="0.3">
      <c r="A108" s="11"/>
      <c r="B108" s="11"/>
      <c r="C108" s="11"/>
      <c r="D108" s="36" t="s">
        <v>1368</v>
      </c>
      <c r="E108" s="63" t="s">
        <v>9</v>
      </c>
      <c r="F108" s="12"/>
      <c r="G108" s="12">
        <f t="shared" si="7"/>
        <v>6000000</v>
      </c>
      <c r="H108" s="45">
        <v>6000000</v>
      </c>
      <c r="I108" s="40">
        <f t="shared" si="8"/>
        <v>6000000</v>
      </c>
      <c r="J108" s="13"/>
    </row>
    <row r="109" spans="1:10" ht="20.25" customHeight="1" x14ac:dyDescent="0.3">
      <c r="A109" s="11"/>
      <c r="B109" s="11"/>
      <c r="C109" s="11"/>
      <c r="D109" s="36" t="s">
        <v>1369</v>
      </c>
      <c r="E109" s="63" t="s">
        <v>9</v>
      </c>
      <c r="F109" s="12"/>
      <c r="G109" s="12">
        <f t="shared" si="7"/>
        <v>24500000</v>
      </c>
      <c r="H109" s="45">
        <v>24500000</v>
      </c>
      <c r="I109" s="40">
        <f t="shared" si="8"/>
        <v>24500000</v>
      </c>
      <c r="J109" s="13"/>
    </row>
    <row r="110" spans="1:10" ht="20.25" customHeight="1" x14ac:dyDescent="0.3">
      <c r="A110" s="11"/>
      <c r="B110" s="11"/>
      <c r="C110" s="11"/>
      <c r="D110" s="36" t="s">
        <v>1370</v>
      </c>
      <c r="E110" s="63" t="s">
        <v>9</v>
      </c>
      <c r="F110" s="12"/>
      <c r="G110" s="12">
        <f t="shared" si="7"/>
        <v>60000</v>
      </c>
      <c r="H110" s="45">
        <v>60000</v>
      </c>
      <c r="I110" s="40">
        <f t="shared" si="8"/>
        <v>60000</v>
      </c>
      <c r="J110" s="13"/>
    </row>
    <row r="111" spans="1:10" ht="20.25" customHeight="1" x14ac:dyDescent="0.3">
      <c r="A111" s="11"/>
      <c r="B111" s="11"/>
      <c r="C111" s="11"/>
      <c r="D111" s="36" t="s">
        <v>1371</v>
      </c>
      <c r="E111" s="63" t="s">
        <v>9</v>
      </c>
      <c r="F111" s="12"/>
      <c r="G111" s="12">
        <f t="shared" si="7"/>
        <v>860000</v>
      </c>
      <c r="H111" s="45">
        <v>860000</v>
      </c>
      <c r="I111" s="40">
        <f t="shared" si="8"/>
        <v>860000</v>
      </c>
      <c r="J111" s="13"/>
    </row>
    <row r="112" spans="1:10" ht="20.25" customHeight="1" x14ac:dyDescent="0.3">
      <c r="A112" s="11"/>
      <c r="B112" s="11"/>
      <c r="C112" s="11"/>
      <c r="D112" s="36" t="s">
        <v>1372</v>
      </c>
      <c r="E112" s="63" t="s">
        <v>9</v>
      </c>
      <c r="F112" s="12"/>
      <c r="G112" s="12">
        <f t="shared" si="7"/>
        <v>600000</v>
      </c>
      <c r="H112" s="45">
        <v>600000</v>
      </c>
      <c r="I112" s="40">
        <f t="shared" si="8"/>
        <v>600000</v>
      </c>
      <c r="J112" s="13"/>
    </row>
    <row r="113" spans="1:10" ht="20.25" customHeight="1" x14ac:dyDescent="0.3">
      <c r="A113" s="11"/>
      <c r="B113" s="11"/>
      <c r="C113" s="11"/>
      <c r="D113" s="36" t="s">
        <v>1373</v>
      </c>
      <c r="E113" s="63" t="s">
        <v>9</v>
      </c>
      <c r="F113" s="12"/>
      <c r="G113" s="12">
        <f t="shared" si="7"/>
        <v>900000</v>
      </c>
      <c r="H113" s="45">
        <v>900000</v>
      </c>
      <c r="I113" s="40">
        <f t="shared" si="8"/>
        <v>900000</v>
      </c>
      <c r="J113" s="13"/>
    </row>
    <row r="114" spans="1:10" ht="20.25" customHeight="1" x14ac:dyDescent="0.3">
      <c r="A114" s="11"/>
      <c r="B114" s="11"/>
      <c r="C114" s="11"/>
      <c r="D114" s="36" t="s">
        <v>1374</v>
      </c>
      <c r="E114" s="63" t="s">
        <v>9</v>
      </c>
      <c r="F114" s="12"/>
      <c r="G114" s="12">
        <f t="shared" si="7"/>
        <v>1800000</v>
      </c>
      <c r="H114" s="45">
        <v>1800000</v>
      </c>
      <c r="I114" s="40">
        <f t="shared" si="8"/>
        <v>1800000</v>
      </c>
      <c r="J114" s="13"/>
    </row>
    <row r="115" spans="1:10" ht="20.25" customHeight="1" x14ac:dyDescent="0.3">
      <c r="A115" s="11"/>
      <c r="B115" s="11"/>
      <c r="C115" s="11"/>
      <c r="D115" s="36" t="s">
        <v>1375</v>
      </c>
      <c r="E115" s="63" t="s">
        <v>9</v>
      </c>
      <c r="F115" s="12"/>
      <c r="G115" s="12">
        <f t="shared" si="7"/>
        <v>500000</v>
      </c>
      <c r="H115" s="45">
        <v>500000</v>
      </c>
      <c r="I115" s="40">
        <f t="shared" si="8"/>
        <v>500000</v>
      </c>
      <c r="J115" s="13"/>
    </row>
    <row r="116" spans="1:10" ht="20.25" customHeight="1" x14ac:dyDescent="0.3">
      <c r="A116" s="11"/>
      <c r="B116" s="11"/>
      <c r="C116" s="11"/>
      <c r="D116" s="36" t="s">
        <v>1376</v>
      </c>
      <c r="E116" s="63" t="s">
        <v>9</v>
      </c>
      <c r="F116" s="12"/>
      <c r="G116" s="12">
        <f t="shared" si="7"/>
        <v>1200000</v>
      </c>
      <c r="H116" s="45">
        <v>1200000</v>
      </c>
      <c r="I116" s="40">
        <f t="shared" si="8"/>
        <v>1200000</v>
      </c>
      <c r="J116" s="13"/>
    </row>
    <row r="117" spans="1:10" ht="20.25" customHeight="1" x14ac:dyDescent="0.3">
      <c r="A117" s="11"/>
      <c r="B117" s="11"/>
      <c r="C117" s="11"/>
      <c r="D117" s="36" t="s">
        <v>1377</v>
      </c>
      <c r="E117" s="63" t="s">
        <v>9</v>
      </c>
      <c r="F117" s="12"/>
      <c r="G117" s="12">
        <f t="shared" si="7"/>
        <v>2100000</v>
      </c>
      <c r="H117" s="45">
        <v>2100000</v>
      </c>
      <c r="I117" s="40">
        <f t="shared" si="8"/>
        <v>2100000</v>
      </c>
      <c r="J117" s="13"/>
    </row>
    <row r="118" spans="1:10" ht="20.25" customHeight="1" x14ac:dyDescent="0.3">
      <c r="A118" s="11"/>
      <c r="B118" s="11"/>
      <c r="C118" s="11"/>
      <c r="D118" s="36" t="s">
        <v>1378</v>
      </c>
      <c r="E118" s="63" t="s">
        <v>9</v>
      </c>
      <c r="F118" s="12"/>
      <c r="G118" s="12">
        <f t="shared" si="7"/>
        <v>300000</v>
      </c>
      <c r="H118" s="45">
        <v>300000</v>
      </c>
      <c r="I118" s="40">
        <f t="shared" si="8"/>
        <v>300000</v>
      </c>
      <c r="J118" s="13"/>
    </row>
    <row r="119" spans="1:10" ht="20.25" customHeight="1" x14ac:dyDescent="0.3">
      <c r="A119" s="11"/>
      <c r="B119" s="11"/>
      <c r="C119" s="11"/>
      <c r="D119" s="36" t="s">
        <v>1379</v>
      </c>
      <c r="E119" s="63" t="s">
        <v>9</v>
      </c>
      <c r="F119" s="12"/>
      <c r="G119" s="12">
        <f t="shared" si="7"/>
        <v>11000000</v>
      </c>
      <c r="H119" s="45">
        <v>11000000</v>
      </c>
      <c r="I119" s="40">
        <f t="shared" si="8"/>
        <v>11000000</v>
      </c>
      <c r="J119" s="13"/>
    </row>
    <row r="120" spans="1:10" ht="20.25" customHeight="1" x14ac:dyDescent="0.3">
      <c r="A120" s="11"/>
      <c r="B120" s="11"/>
      <c r="C120" s="11"/>
      <c r="D120" s="36" t="s">
        <v>1380</v>
      </c>
      <c r="E120" s="63" t="s">
        <v>9</v>
      </c>
      <c r="F120" s="12"/>
      <c r="G120" s="12">
        <f t="shared" si="7"/>
        <v>300000</v>
      </c>
      <c r="H120" s="45">
        <v>300000</v>
      </c>
      <c r="I120" s="40">
        <f t="shared" si="8"/>
        <v>300000</v>
      </c>
      <c r="J120" s="13"/>
    </row>
    <row r="121" spans="1:10" ht="20.25" customHeight="1" x14ac:dyDescent="0.3">
      <c r="A121" s="11"/>
      <c r="B121" s="11"/>
      <c r="C121" s="11"/>
      <c r="D121" s="36" t="s">
        <v>1381</v>
      </c>
      <c r="E121" s="63" t="s">
        <v>9</v>
      </c>
      <c r="F121" s="12"/>
      <c r="G121" s="12">
        <f t="shared" si="7"/>
        <v>270000</v>
      </c>
      <c r="H121" s="45">
        <v>270000</v>
      </c>
      <c r="I121" s="40">
        <f t="shared" si="8"/>
        <v>270000</v>
      </c>
      <c r="J121" s="13"/>
    </row>
    <row r="122" spans="1:10" ht="20.25" customHeight="1" x14ac:dyDescent="0.3">
      <c r="A122" s="11"/>
      <c r="B122" s="11"/>
      <c r="C122" s="11"/>
      <c r="D122" s="36" t="s">
        <v>1382</v>
      </c>
      <c r="E122" s="63" t="s">
        <v>9</v>
      </c>
      <c r="F122" s="12"/>
      <c r="G122" s="12">
        <f t="shared" si="7"/>
        <v>450000</v>
      </c>
      <c r="H122" s="45">
        <v>450000</v>
      </c>
      <c r="I122" s="40">
        <f t="shared" si="8"/>
        <v>450000</v>
      </c>
      <c r="J122" s="13"/>
    </row>
    <row r="123" spans="1:10" ht="20.25" customHeight="1" x14ac:dyDescent="0.3">
      <c r="A123" s="11"/>
      <c r="B123" s="11"/>
      <c r="C123" s="11"/>
      <c r="D123" s="36" t="s">
        <v>1383</v>
      </c>
      <c r="E123" s="63" t="s">
        <v>9</v>
      </c>
      <c r="F123" s="12"/>
      <c r="G123" s="12">
        <f t="shared" si="7"/>
        <v>450000</v>
      </c>
      <c r="H123" s="45">
        <v>450000</v>
      </c>
      <c r="I123" s="40">
        <f t="shared" si="8"/>
        <v>450000</v>
      </c>
      <c r="J123" s="13"/>
    </row>
    <row r="124" spans="1:10" ht="20.25" customHeight="1" x14ac:dyDescent="0.3">
      <c r="A124" s="11"/>
      <c r="B124" s="11"/>
      <c r="C124" s="11"/>
      <c r="D124" s="36" t="s">
        <v>1384</v>
      </c>
      <c r="E124" s="63" t="s">
        <v>9</v>
      </c>
      <c r="F124" s="12"/>
      <c r="G124" s="12">
        <f t="shared" si="7"/>
        <v>650000</v>
      </c>
      <c r="H124" s="45">
        <v>650000</v>
      </c>
      <c r="I124" s="40">
        <f t="shared" si="8"/>
        <v>650000</v>
      </c>
      <c r="J124" s="13"/>
    </row>
    <row r="125" spans="1:10" ht="20.25" customHeight="1" x14ac:dyDescent="0.3">
      <c r="A125" s="11"/>
      <c r="B125" s="11"/>
      <c r="C125" s="11"/>
      <c r="D125" s="36" t="s">
        <v>1385</v>
      </c>
      <c r="E125" s="63" t="s">
        <v>9</v>
      </c>
      <c r="F125" s="12"/>
      <c r="G125" s="12">
        <f t="shared" si="7"/>
        <v>200000</v>
      </c>
      <c r="H125" s="45">
        <v>200000</v>
      </c>
      <c r="I125" s="40">
        <f t="shared" si="8"/>
        <v>200000</v>
      </c>
      <c r="J125" s="13"/>
    </row>
    <row r="126" spans="1:10" ht="20.25" customHeight="1" x14ac:dyDescent="0.3">
      <c r="A126" s="11"/>
      <c r="B126" s="11"/>
      <c r="C126" s="11"/>
      <c r="D126" s="36" t="s">
        <v>1386</v>
      </c>
      <c r="E126" s="63" t="s">
        <v>9</v>
      </c>
      <c r="F126" s="12"/>
      <c r="G126" s="12">
        <f t="shared" si="7"/>
        <v>350000</v>
      </c>
      <c r="H126" s="45">
        <v>350000</v>
      </c>
      <c r="I126" s="40">
        <f t="shared" si="8"/>
        <v>350000</v>
      </c>
      <c r="J126" s="13"/>
    </row>
    <row r="127" spans="1:10" ht="20.25" customHeight="1" x14ac:dyDescent="0.3">
      <c r="A127" s="8"/>
      <c r="B127" s="9" t="s">
        <v>1145</v>
      </c>
      <c r="C127" s="9"/>
      <c r="D127" s="35"/>
      <c r="E127" s="8"/>
      <c r="F127" s="9"/>
      <c r="G127" s="9"/>
      <c r="H127" s="43"/>
      <c r="I127" s="40">
        <f t="shared" ref="I127:I134" si="9">H127</f>
        <v>0</v>
      </c>
      <c r="J127" s="10"/>
    </row>
    <row r="128" spans="1:10" ht="20.25" customHeight="1" x14ac:dyDescent="0.3">
      <c r="A128" s="11" t="s">
        <v>1146</v>
      </c>
      <c r="B128" s="11"/>
      <c r="C128" s="11" t="s">
        <v>1147</v>
      </c>
      <c r="D128" s="36" t="s">
        <v>1148</v>
      </c>
      <c r="E128" s="63" t="s">
        <v>9</v>
      </c>
      <c r="F128" s="12">
        <v>21500</v>
      </c>
      <c r="G128" s="27">
        <v>0</v>
      </c>
      <c r="H128" s="44">
        <v>50000</v>
      </c>
      <c r="I128" s="40">
        <f t="shared" si="9"/>
        <v>50000</v>
      </c>
      <c r="J128" s="13"/>
    </row>
    <row r="129" spans="1:10" ht="20.25" customHeight="1" x14ac:dyDescent="0.3">
      <c r="A129" s="11" t="s">
        <v>1149</v>
      </c>
      <c r="B129" s="11"/>
      <c r="C129" s="11" t="s">
        <v>1150</v>
      </c>
      <c r="D129" s="36" t="s">
        <v>1151</v>
      </c>
      <c r="E129" s="63" t="s">
        <v>9</v>
      </c>
      <c r="F129" s="12">
        <v>21500</v>
      </c>
      <c r="G129" s="27">
        <v>0</v>
      </c>
      <c r="H129" s="44">
        <v>40000</v>
      </c>
      <c r="I129" s="40">
        <f t="shared" si="9"/>
        <v>40000</v>
      </c>
      <c r="J129" s="13"/>
    </row>
    <row r="130" spans="1:10" ht="20.25" customHeight="1" x14ac:dyDescent="0.3">
      <c r="A130" s="11" t="s">
        <v>1164</v>
      </c>
      <c r="B130" s="11"/>
      <c r="C130" s="11" t="s">
        <v>1165</v>
      </c>
      <c r="D130" s="36" t="s">
        <v>1166</v>
      </c>
      <c r="E130" s="63" t="s">
        <v>9</v>
      </c>
      <c r="F130" s="12">
        <v>21500</v>
      </c>
      <c r="G130" s="27">
        <v>0</v>
      </c>
      <c r="H130" s="44">
        <v>50000</v>
      </c>
      <c r="I130" s="40">
        <f t="shared" si="9"/>
        <v>50000</v>
      </c>
      <c r="J130" s="13"/>
    </row>
    <row r="131" spans="1:10" ht="20.25" customHeight="1" x14ac:dyDescent="0.3">
      <c r="A131" s="11" t="s">
        <v>1161</v>
      </c>
      <c r="B131" s="11"/>
      <c r="C131" s="11" t="s">
        <v>1162</v>
      </c>
      <c r="D131" s="36" t="s">
        <v>1163</v>
      </c>
      <c r="E131" s="63" t="s">
        <v>9</v>
      </c>
      <c r="F131" s="12">
        <v>21500</v>
      </c>
      <c r="G131" s="27">
        <v>0</v>
      </c>
      <c r="H131" s="44">
        <v>50000</v>
      </c>
      <c r="I131" s="40">
        <f t="shared" si="9"/>
        <v>50000</v>
      </c>
      <c r="J131" s="13"/>
    </row>
    <row r="132" spans="1:10" ht="20.25" customHeight="1" x14ac:dyDescent="0.3">
      <c r="A132" s="11" t="s">
        <v>1167</v>
      </c>
      <c r="B132" s="11"/>
      <c r="C132" s="11" t="s">
        <v>1168</v>
      </c>
      <c r="D132" s="36" t="s">
        <v>1169</v>
      </c>
      <c r="E132" s="63" t="s">
        <v>9</v>
      </c>
      <c r="F132" s="12">
        <v>12900</v>
      </c>
      <c r="G132" s="27">
        <v>0</v>
      </c>
      <c r="H132" s="44">
        <v>50000</v>
      </c>
      <c r="I132" s="40">
        <f t="shared" si="9"/>
        <v>50000</v>
      </c>
      <c r="J132" s="13"/>
    </row>
    <row r="133" spans="1:10" ht="20.25" customHeight="1" x14ac:dyDescent="0.3">
      <c r="A133" s="11" t="s">
        <v>1170</v>
      </c>
      <c r="B133" s="11"/>
      <c r="C133" s="11" t="s">
        <v>1171</v>
      </c>
      <c r="D133" s="36" t="s">
        <v>1172</v>
      </c>
      <c r="E133" s="63" t="s">
        <v>9</v>
      </c>
      <c r="F133" s="12">
        <v>26900</v>
      </c>
      <c r="G133" s="27">
        <v>0</v>
      </c>
      <c r="H133" s="44">
        <v>40000</v>
      </c>
      <c r="I133" s="40">
        <f t="shared" si="9"/>
        <v>40000</v>
      </c>
      <c r="J133" s="13"/>
    </row>
    <row r="134" spans="1:10" ht="20.25" customHeight="1" x14ac:dyDescent="0.3">
      <c r="A134" s="11" t="s">
        <v>1173</v>
      </c>
      <c r="B134" s="11"/>
      <c r="C134" s="11" t="s">
        <v>1174</v>
      </c>
      <c r="D134" s="36" t="s">
        <v>1175</v>
      </c>
      <c r="E134" s="63" t="s">
        <v>9</v>
      </c>
      <c r="F134" s="12">
        <v>21500</v>
      </c>
      <c r="G134" s="27">
        <v>0</v>
      </c>
      <c r="H134" s="44">
        <v>40000</v>
      </c>
      <c r="I134" s="40">
        <f t="shared" si="9"/>
        <v>40000</v>
      </c>
      <c r="J134" s="13"/>
    </row>
    <row r="135" spans="1:10" ht="20.25" customHeight="1" x14ac:dyDescent="0.3">
      <c r="A135" s="11" t="s">
        <v>1176</v>
      </c>
      <c r="B135" s="11"/>
      <c r="C135" s="11" t="s">
        <v>1177</v>
      </c>
      <c r="D135" s="36" t="s">
        <v>1178</v>
      </c>
      <c r="E135" s="63" t="s">
        <v>9</v>
      </c>
      <c r="F135" s="12">
        <v>21500</v>
      </c>
      <c r="G135" s="27">
        <v>0</v>
      </c>
      <c r="H135" s="44">
        <v>40000</v>
      </c>
      <c r="I135" s="40">
        <f t="shared" ref="I135:I144" si="10">H135</f>
        <v>40000</v>
      </c>
      <c r="J135" s="13"/>
    </row>
    <row r="136" spans="1:10" ht="20.25" customHeight="1" x14ac:dyDescent="0.3">
      <c r="A136" s="11" t="s">
        <v>1179</v>
      </c>
      <c r="B136" s="11"/>
      <c r="C136" s="11" t="s">
        <v>1180</v>
      </c>
      <c r="D136" s="36" t="s">
        <v>1181</v>
      </c>
      <c r="E136" s="63" t="s">
        <v>9</v>
      </c>
      <c r="F136" s="12">
        <v>26900</v>
      </c>
      <c r="G136" s="27">
        <v>0</v>
      </c>
      <c r="H136" s="44">
        <v>40000</v>
      </c>
      <c r="I136" s="40">
        <f t="shared" si="10"/>
        <v>40000</v>
      </c>
      <c r="J136" s="13"/>
    </row>
    <row r="137" spans="1:10" ht="20.25" customHeight="1" x14ac:dyDescent="0.3">
      <c r="A137" s="11" t="s">
        <v>1182</v>
      </c>
      <c r="B137" s="11"/>
      <c r="C137" s="11" t="s">
        <v>1183</v>
      </c>
      <c r="D137" s="36" t="s">
        <v>1184</v>
      </c>
      <c r="E137" s="63" t="s">
        <v>9</v>
      </c>
      <c r="F137" s="12">
        <v>26900</v>
      </c>
      <c r="G137" s="27">
        <v>0</v>
      </c>
      <c r="H137" s="44">
        <v>40000</v>
      </c>
      <c r="I137" s="40">
        <f t="shared" si="10"/>
        <v>40000</v>
      </c>
      <c r="J137" s="13"/>
    </row>
    <row r="138" spans="1:10" ht="20.25" customHeight="1" x14ac:dyDescent="0.3">
      <c r="A138" s="11" t="s">
        <v>1185</v>
      </c>
      <c r="B138" s="11"/>
      <c r="C138" s="11" t="s">
        <v>1186</v>
      </c>
      <c r="D138" s="36" t="s">
        <v>1187</v>
      </c>
      <c r="E138" s="63" t="s">
        <v>9</v>
      </c>
      <c r="F138" s="12">
        <v>21500</v>
      </c>
      <c r="G138" s="27">
        <v>0</v>
      </c>
      <c r="H138" s="44">
        <v>40000</v>
      </c>
      <c r="I138" s="40">
        <f t="shared" si="10"/>
        <v>40000</v>
      </c>
      <c r="J138" s="13"/>
    </row>
    <row r="139" spans="1:10" ht="20.25" customHeight="1" x14ac:dyDescent="0.3">
      <c r="A139" s="11" t="s">
        <v>1188</v>
      </c>
      <c r="B139" s="11"/>
      <c r="C139" s="11" t="s">
        <v>1189</v>
      </c>
      <c r="D139" s="36" t="s">
        <v>1190</v>
      </c>
      <c r="E139" s="63" t="s">
        <v>9</v>
      </c>
      <c r="F139" s="12">
        <v>37700</v>
      </c>
      <c r="G139" s="27">
        <v>0</v>
      </c>
      <c r="H139" s="44">
        <v>80000</v>
      </c>
      <c r="I139" s="40">
        <f t="shared" si="10"/>
        <v>80000</v>
      </c>
      <c r="J139" s="13"/>
    </row>
    <row r="140" spans="1:10" ht="20.25" customHeight="1" x14ac:dyDescent="0.3">
      <c r="A140" s="11" t="s">
        <v>1191</v>
      </c>
      <c r="B140" s="11"/>
      <c r="C140" s="11" t="s">
        <v>1192</v>
      </c>
      <c r="D140" s="36" t="s">
        <v>1193</v>
      </c>
      <c r="E140" s="63" t="s">
        <v>9</v>
      </c>
      <c r="F140" s="12">
        <v>26900</v>
      </c>
      <c r="G140" s="27">
        <v>0</v>
      </c>
      <c r="H140" s="44">
        <v>40000</v>
      </c>
      <c r="I140" s="40">
        <f t="shared" si="10"/>
        <v>40000</v>
      </c>
      <c r="J140" s="13"/>
    </row>
    <row r="141" spans="1:10" ht="20.25" customHeight="1" x14ac:dyDescent="0.3">
      <c r="A141" s="11" t="s">
        <v>1194</v>
      </c>
      <c r="B141" s="11"/>
      <c r="C141" s="11" t="s">
        <v>1195</v>
      </c>
      <c r="D141" s="36" t="s">
        <v>1196</v>
      </c>
      <c r="E141" s="63" t="s">
        <v>9</v>
      </c>
      <c r="F141" s="12">
        <v>21500</v>
      </c>
      <c r="G141" s="27">
        <v>0</v>
      </c>
      <c r="H141" s="44">
        <v>40000</v>
      </c>
      <c r="I141" s="40">
        <f t="shared" si="10"/>
        <v>40000</v>
      </c>
      <c r="J141" s="13"/>
    </row>
    <row r="142" spans="1:10" ht="20.25" customHeight="1" x14ac:dyDescent="0.3">
      <c r="A142" s="11" t="s">
        <v>1155</v>
      </c>
      <c r="B142" s="11"/>
      <c r="C142" s="11" t="s">
        <v>1156</v>
      </c>
      <c r="D142" s="36" t="s">
        <v>1157</v>
      </c>
      <c r="E142" s="63" t="s">
        <v>9</v>
      </c>
      <c r="F142" s="12">
        <v>21500</v>
      </c>
      <c r="G142" s="27">
        <v>0</v>
      </c>
      <c r="H142" s="44">
        <v>40000</v>
      </c>
      <c r="I142" s="40">
        <f t="shared" si="10"/>
        <v>40000</v>
      </c>
      <c r="J142" s="13"/>
    </row>
    <row r="143" spans="1:10" ht="20.25" customHeight="1" x14ac:dyDescent="0.3">
      <c r="A143" s="11" t="s">
        <v>1152</v>
      </c>
      <c r="B143" s="11"/>
      <c r="C143" s="11" t="s">
        <v>1153</v>
      </c>
      <c r="D143" s="36" t="s">
        <v>1154</v>
      </c>
      <c r="E143" s="63" t="s">
        <v>9</v>
      </c>
      <c r="F143" s="12">
        <v>21500</v>
      </c>
      <c r="G143" s="27">
        <v>0</v>
      </c>
      <c r="H143" s="44">
        <v>80000</v>
      </c>
      <c r="I143" s="40">
        <f t="shared" si="10"/>
        <v>80000</v>
      </c>
      <c r="J143" s="13"/>
    </row>
    <row r="144" spans="1:10" ht="20.25" customHeight="1" x14ac:dyDescent="0.3">
      <c r="A144" s="11" t="s">
        <v>1158</v>
      </c>
      <c r="B144" s="11"/>
      <c r="C144" s="11" t="s">
        <v>1159</v>
      </c>
      <c r="D144" s="36" t="s">
        <v>1160</v>
      </c>
      <c r="E144" s="63" t="s">
        <v>9</v>
      </c>
      <c r="F144" s="12">
        <v>21500</v>
      </c>
      <c r="G144" s="27">
        <v>0</v>
      </c>
      <c r="H144" s="44">
        <v>40000</v>
      </c>
      <c r="I144" s="40">
        <f t="shared" si="10"/>
        <v>40000</v>
      </c>
      <c r="J144" s="13"/>
    </row>
    <row r="145" spans="1:10" ht="20.25" customHeight="1" x14ac:dyDescent="0.3">
      <c r="A145" s="11"/>
      <c r="B145" s="11"/>
      <c r="C145" s="11"/>
      <c r="D145" s="36" t="s">
        <v>1602</v>
      </c>
      <c r="E145" s="63" t="s">
        <v>9</v>
      </c>
      <c r="F145" s="12"/>
      <c r="G145" s="12">
        <f>H145</f>
        <v>50000</v>
      </c>
      <c r="H145" s="45">
        <v>50000</v>
      </c>
      <c r="I145" s="40">
        <f>H145</f>
        <v>50000</v>
      </c>
      <c r="J145" s="13"/>
    </row>
    <row r="146" spans="1:10" ht="20.25" customHeight="1" x14ac:dyDescent="0.3">
      <c r="A146" s="11"/>
      <c r="B146" s="11"/>
      <c r="C146" s="11"/>
      <c r="D146" s="36" t="s">
        <v>1603</v>
      </c>
      <c r="E146" s="63" t="s">
        <v>9</v>
      </c>
      <c r="F146" s="12"/>
      <c r="G146" s="12">
        <f t="shared" ref="G146:G204" si="11">H146</f>
        <v>50000</v>
      </c>
      <c r="H146" s="45">
        <v>50000</v>
      </c>
      <c r="I146" s="40">
        <f t="shared" ref="I146:I204" si="12">H146</f>
        <v>50000</v>
      </c>
      <c r="J146" s="13"/>
    </row>
    <row r="147" spans="1:10" ht="20.25" customHeight="1" x14ac:dyDescent="0.3">
      <c r="A147" s="11"/>
      <c r="B147" s="11"/>
      <c r="C147" s="11"/>
      <c r="D147" s="36" t="s">
        <v>1604</v>
      </c>
      <c r="E147" s="63" t="s">
        <v>9</v>
      </c>
      <c r="F147" s="12"/>
      <c r="G147" s="12">
        <f t="shared" si="11"/>
        <v>50000</v>
      </c>
      <c r="H147" s="45">
        <v>50000</v>
      </c>
      <c r="I147" s="40">
        <f t="shared" si="12"/>
        <v>50000</v>
      </c>
      <c r="J147" s="13"/>
    </row>
    <row r="148" spans="1:10" ht="20.25" customHeight="1" x14ac:dyDescent="0.3">
      <c r="A148" s="11"/>
      <c r="B148" s="11"/>
      <c r="C148" s="11"/>
      <c r="D148" s="36" t="s">
        <v>1605</v>
      </c>
      <c r="E148" s="63" t="s">
        <v>9</v>
      </c>
      <c r="F148" s="12"/>
      <c r="G148" s="12">
        <f t="shared" si="11"/>
        <v>100000</v>
      </c>
      <c r="H148" s="45">
        <v>100000</v>
      </c>
      <c r="I148" s="40">
        <f t="shared" si="12"/>
        <v>100000</v>
      </c>
      <c r="J148" s="13"/>
    </row>
    <row r="149" spans="1:10" ht="20.25" customHeight="1" x14ac:dyDescent="0.3">
      <c r="A149" s="11"/>
      <c r="B149" s="11"/>
      <c r="C149" s="11"/>
      <c r="D149" s="36" t="s">
        <v>1606</v>
      </c>
      <c r="E149" s="63" t="s">
        <v>9</v>
      </c>
      <c r="F149" s="12"/>
      <c r="G149" s="12">
        <f t="shared" si="11"/>
        <v>450000</v>
      </c>
      <c r="H149" s="45">
        <v>450000</v>
      </c>
      <c r="I149" s="40">
        <f t="shared" si="12"/>
        <v>450000</v>
      </c>
      <c r="J149" s="13"/>
    </row>
    <row r="150" spans="1:10" ht="20.25" customHeight="1" x14ac:dyDescent="0.3">
      <c r="A150" s="11"/>
      <c r="B150" s="11"/>
      <c r="C150" s="11"/>
      <c r="D150" s="36" t="s">
        <v>1607</v>
      </c>
      <c r="E150" s="63" t="s">
        <v>9</v>
      </c>
      <c r="F150" s="12"/>
      <c r="G150" s="12">
        <f t="shared" si="11"/>
        <v>800000</v>
      </c>
      <c r="H150" s="45">
        <v>800000</v>
      </c>
      <c r="I150" s="40">
        <f t="shared" si="12"/>
        <v>800000</v>
      </c>
      <c r="J150" s="13"/>
    </row>
    <row r="151" spans="1:10" ht="20.25" customHeight="1" x14ac:dyDescent="0.3">
      <c r="A151" s="11"/>
      <c r="B151" s="11"/>
      <c r="C151" s="11"/>
      <c r="D151" s="36" t="s">
        <v>1608</v>
      </c>
      <c r="E151" s="63" t="s">
        <v>9</v>
      </c>
      <c r="F151" s="12"/>
      <c r="G151" s="12">
        <f t="shared" si="11"/>
        <v>300000</v>
      </c>
      <c r="H151" s="45">
        <v>300000</v>
      </c>
      <c r="I151" s="40">
        <f t="shared" si="12"/>
        <v>300000</v>
      </c>
      <c r="J151" s="13"/>
    </row>
    <row r="152" spans="1:10" ht="20.25" customHeight="1" x14ac:dyDescent="0.3">
      <c r="A152" s="11"/>
      <c r="B152" s="11"/>
      <c r="C152" s="11"/>
      <c r="D152" s="36" t="s">
        <v>1609</v>
      </c>
      <c r="E152" s="63" t="s">
        <v>9</v>
      </c>
      <c r="F152" s="12"/>
      <c r="G152" s="12">
        <f t="shared" si="11"/>
        <v>350000</v>
      </c>
      <c r="H152" s="45">
        <v>350000</v>
      </c>
      <c r="I152" s="40">
        <f t="shared" si="12"/>
        <v>350000</v>
      </c>
      <c r="J152" s="13"/>
    </row>
    <row r="153" spans="1:10" ht="20.25" customHeight="1" x14ac:dyDescent="0.3">
      <c r="A153" s="11"/>
      <c r="B153" s="11"/>
      <c r="C153" s="11"/>
      <c r="D153" s="36" t="s">
        <v>1610</v>
      </c>
      <c r="E153" s="63" t="s">
        <v>9</v>
      </c>
      <c r="F153" s="12"/>
      <c r="G153" s="12">
        <f t="shared" si="11"/>
        <v>150000</v>
      </c>
      <c r="H153" s="45">
        <v>150000</v>
      </c>
      <c r="I153" s="40">
        <f t="shared" si="12"/>
        <v>150000</v>
      </c>
      <c r="J153" s="13"/>
    </row>
    <row r="154" spans="1:10" ht="20.25" customHeight="1" x14ac:dyDescent="0.3">
      <c r="A154" s="11"/>
      <c r="B154" s="11"/>
      <c r="C154" s="11"/>
      <c r="D154" s="36" t="s">
        <v>1611</v>
      </c>
      <c r="E154" s="63" t="s">
        <v>9</v>
      </c>
      <c r="F154" s="12"/>
      <c r="G154" s="12">
        <f t="shared" si="11"/>
        <v>250000</v>
      </c>
      <c r="H154" s="45">
        <v>250000</v>
      </c>
      <c r="I154" s="40">
        <f t="shared" si="12"/>
        <v>250000</v>
      </c>
      <c r="J154" s="13"/>
    </row>
    <row r="155" spans="1:10" ht="20.25" customHeight="1" x14ac:dyDescent="0.3">
      <c r="A155" s="11"/>
      <c r="B155" s="11"/>
      <c r="C155" s="11"/>
      <c r="D155" s="36" t="s">
        <v>1612</v>
      </c>
      <c r="E155" s="63" t="s">
        <v>9</v>
      </c>
      <c r="F155" s="12"/>
      <c r="G155" s="12">
        <f t="shared" si="11"/>
        <v>220000</v>
      </c>
      <c r="H155" s="45">
        <v>220000</v>
      </c>
      <c r="I155" s="40">
        <f t="shared" si="12"/>
        <v>220000</v>
      </c>
      <c r="J155" s="13"/>
    </row>
    <row r="156" spans="1:10" ht="20.25" customHeight="1" x14ac:dyDescent="0.3">
      <c r="A156" s="11"/>
      <c r="B156" s="11"/>
      <c r="C156" s="11"/>
      <c r="D156" s="36" t="s">
        <v>1613</v>
      </c>
      <c r="E156" s="63" t="s">
        <v>9</v>
      </c>
      <c r="F156" s="12"/>
      <c r="G156" s="12">
        <f t="shared" si="11"/>
        <v>220000</v>
      </c>
      <c r="H156" s="45">
        <v>220000</v>
      </c>
      <c r="I156" s="40">
        <f t="shared" si="12"/>
        <v>220000</v>
      </c>
      <c r="J156" s="13"/>
    </row>
    <row r="157" spans="1:10" ht="20.25" customHeight="1" x14ac:dyDescent="0.3">
      <c r="A157" s="11"/>
      <c r="B157" s="11"/>
      <c r="C157" s="11"/>
      <c r="D157" s="36" t="s">
        <v>1614</v>
      </c>
      <c r="E157" s="63" t="s">
        <v>9</v>
      </c>
      <c r="F157" s="12"/>
      <c r="G157" s="12">
        <f t="shared" si="11"/>
        <v>1200000</v>
      </c>
      <c r="H157" s="45">
        <v>1200000</v>
      </c>
      <c r="I157" s="40">
        <f t="shared" si="12"/>
        <v>1200000</v>
      </c>
      <c r="J157" s="13"/>
    </row>
    <row r="158" spans="1:10" ht="20.25" customHeight="1" x14ac:dyDescent="0.3">
      <c r="A158" s="11"/>
      <c r="B158" s="11"/>
      <c r="C158" s="11"/>
      <c r="D158" s="36" t="s">
        <v>1615</v>
      </c>
      <c r="E158" s="63" t="s">
        <v>9</v>
      </c>
      <c r="F158" s="12"/>
      <c r="G158" s="12">
        <f t="shared" si="11"/>
        <v>220000</v>
      </c>
      <c r="H158" s="45">
        <v>220000</v>
      </c>
      <c r="I158" s="40">
        <f t="shared" si="12"/>
        <v>220000</v>
      </c>
      <c r="J158" s="13"/>
    </row>
    <row r="159" spans="1:10" ht="20.25" customHeight="1" x14ac:dyDescent="0.3">
      <c r="A159" s="11"/>
      <c r="B159" s="11"/>
      <c r="C159" s="11"/>
      <c r="D159" s="36" t="s">
        <v>1616</v>
      </c>
      <c r="E159" s="63" t="s">
        <v>9</v>
      </c>
      <c r="F159" s="12"/>
      <c r="G159" s="12">
        <f t="shared" si="11"/>
        <v>200000</v>
      </c>
      <c r="H159" s="45">
        <v>200000</v>
      </c>
      <c r="I159" s="40">
        <f t="shared" si="12"/>
        <v>200000</v>
      </c>
      <c r="J159" s="13"/>
    </row>
    <row r="160" spans="1:10" ht="20.25" customHeight="1" x14ac:dyDescent="0.3">
      <c r="A160" s="11"/>
      <c r="B160" s="11"/>
      <c r="C160" s="11"/>
      <c r="D160" s="36" t="s">
        <v>1617</v>
      </c>
      <c r="E160" s="63" t="s">
        <v>9</v>
      </c>
      <c r="F160" s="12"/>
      <c r="G160" s="12">
        <f t="shared" si="11"/>
        <v>80000</v>
      </c>
      <c r="H160" s="45">
        <v>80000</v>
      </c>
      <c r="I160" s="40">
        <f t="shared" si="12"/>
        <v>80000</v>
      </c>
      <c r="J160" s="13"/>
    </row>
    <row r="161" spans="1:10" ht="20.25" customHeight="1" x14ac:dyDescent="0.3">
      <c r="A161" s="11"/>
      <c r="B161" s="11"/>
      <c r="C161" s="11"/>
      <c r="D161" s="36" t="s">
        <v>1618</v>
      </c>
      <c r="E161" s="63" t="s">
        <v>9</v>
      </c>
      <c r="F161" s="12"/>
      <c r="G161" s="12">
        <f t="shared" si="11"/>
        <v>80000</v>
      </c>
      <c r="H161" s="45">
        <v>80000</v>
      </c>
      <c r="I161" s="40">
        <f t="shared" si="12"/>
        <v>80000</v>
      </c>
      <c r="J161" s="13"/>
    </row>
    <row r="162" spans="1:10" ht="20.25" customHeight="1" x14ac:dyDescent="0.3">
      <c r="A162" s="11"/>
      <c r="B162" s="11"/>
      <c r="C162" s="11"/>
      <c r="D162" s="36" t="s">
        <v>1619</v>
      </c>
      <c r="E162" s="63" t="s">
        <v>9</v>
      </c>
      <c r="F162" s="12"/>
      <c r="G162" s="12">
        <f t="shared" si="11"/>
        <v>220000</v>
      </c>
      <c r="H162" s="45">
        <v>220000</v>
      </c>
      <c r="I162" s="40">
        <f t="shared" si="12"/>
        <v>220000</v>
      </c>
      <c r="J162" s="13"/>
    </row>
    <row r="163" spans="1:10" ht="20.25" customHeight="1" x14ac:dyDescent="0.3">
      <c r="A163" s="11"/>
      <c r="B163" s="11"/>
      <c r="C163" s="11"/>
      <c r="D163" s="36" t="s">
        <v>1620</v>
      </c>
      <c r="E163" s="63" t="s">
        <v>9</v>
      </c>
      <c r="F163" s="12"/>
      <c r="G163" s="12">
        <f t="shared" si="11"/>
        <v>130000</v>
      </c>
      <c r="H163" s="45">
        <v>130000</v>
      </c>
      <c r="I163" s="40">
        <f t="shared" si="12"/>
        <v>130000</v>
      </c>
      <c r="J163" s="13"/>
    </row>
    <row r="164" spans="1:10" ht="20.25" customHeight="1" x14ac:dyDescent="0.3">
      <c r="A164" s="11"/>
      <c r="B164" s="11"/>
      <c r="C164" s="11"/>
      <c r="D164" s="36" t="s">
        <v>1621</v>
      </c>
      <c r="E164" s="63" t="s">
        <v>9</v>
      </c>
      <c r="F164" s="12"/>
      <c r="G164" s="12">
        <f t="shared" si="11"/>
        <v>130000</v>
      </c>
      <c r="H164" s="45">
        <v>130000</v>
      </c>
      <c r="I164" s="40">
        <f t="shared" si="12"/>
        <v>130000</v>
      </c>
      <c r="J164" s="13"/>
    </row>
    <row r="165" spans="1:10" ht="20.25" customHeight="1" x14ac:dyDescent="0.3">
      <c r="A165" s="11"/>
      <c r="B165" s="11"/>
      <c r="C165" s="11"/>
      <c r="D165" s="36" t="s">
        <v>1622</v>
      </c>
      <c r="E165" s="63" t="s">
        <v>9</v>
      </c>
      <c r="F165" s="12"/>
      <c r="G165" s="12">
        <f t="shared" si="11"/>
        <v>150000</v>
      </c>
      <c r="H165" s="45">
        <v>150000</v>
      </c>
      <c r="I165" s="40">
        <f t="shared" si="12"/>
        <v>150000</v>
      </c>
      <c r="J165" s="13"/>
    </row>
    <row r="166" spans="1:10" ht="20.25" customHeight="1" x14ac:dyDescent="0.3">
      <c r="A166" s="11"/>
      <c r="B166" s="11"/>
      <c r="C166" s="11"/>
      <c r="D166" s="36" t="s">
        <v>1623</v>
      </c>
      <c r="E166" s="63" t="s">
        <v>9</v>
      </c>
      <c r="F166" s="12"/>
      <c r="G166" s="12">
        <f t="shared" si="11"/>
        <v>500000</v>
      </c>
      <c r="H166" s="45">
        <v>500000</v>
      </c>
      <c r="I166" s="40">
        <f t="shared" si="12"/>
        <v>500000</v>
      </c>
      <c r="J166" s="13"/>
    </row>
    <row r="167" spans="1:10" ht="20.25" customHeight="1" x14ac:dyDescent="0.3">
      <c r="A167" s="11"/>
      <c r="B167" s="11"/>
      <c r="C167" s="11"/>
      <c r="D167" s="36" t="s">
        <v>1624</v>
      </c>
      <c r="E167" s="63" t="s">
        <v>9</v>
      </c>
      <c r="F167" s="12"/>
      <c r="G167" s="12">
        <f t="shared" si="11"/>
        <v>860000</v>
      </c>
      <c r="H167" s="45">
        <v>860000</v>
      </c>
      <c r="I167" s="40">
        <f t="shared" si="12"/>
        <v>860000</v>
      </c>
      <c r="J167" s="13"/>
    </row>
    <row r="168" spans="1:10" ht="20.25" customHeight="1" x14ac:dyDescent="0.3">
      <c r="A168" s="11"/>
      <c r="B168" s="11"/>
      <c r="C168" s="11"/>
      <c r="D168" s="36" t="s">
        <v>1625</v>
      </c>
      <c r="E168" s="63" t="s">
        <v>9</v>
      </c>
      <c r="F168" s="12"/>
      <c r="G168" s="12">
        <f t="shared" si="11"/>
        <v>500000</v>
      </c>
      <c r="H168" s="45">
        <v>500000</v>
      </c>
      <c r="I168" s="40">
        <f t="shared" si="12"/>
        <v>500000</v>
      </c>
      <c r="J168" s="13"/>
    </row>
    <row r="169" spans="1:10" ht="20.25" customHeight="1" x14ac:dyDescent="0.3">
      <c r="A169" s="11"/>
      <c r="B169" s="11"/>
      <c r="C169" s="11"/>
      <c r="D169" s="36" t="s">
        <v>1626</v>
      </c>
      <c r="E169" s="63" t="s">
        <v>9</v>
      </c>
      <c r="F169" s="12"/>
      <c r="G169" s="12">
        <f t="shared" si="11"/>
        <v>130000</v>
      </c>
      <c r="H169" s="45">
        <v>130000</v>
      </c>
      <c r="I169" s="40">
        <f t="shared" si="12"/>
        <v>130000</v>
      </c>
      <c r="J169" s="13"/>
    </row>
    <row r="170" spans="1:10" ht="20.25" customHeight="1" x14ac:dyDescent="0.3">
      <c r="A170" s="11"/>
      <c r="B170" s="11"/>
      <c r="C170" s="11"/>
      <c r="D170" s="36" t="s">
        <v>1627</v>
      </c>
      <c r="E170" s="63" t="s">
        <v>9</v>
      </c>
      <c r="F170" s="12"/>
      <c r="G170" s="12">
        <f t="shared" si="11"/>
        <v>250000</v>
      </c>
      <c r="H170" s="45">
        <v>250000</v>
      </c>
      <c r="I170" s="40">
        <f t="shared" si="12"/>
        <v>250000</v>
      </c>
      <c r="J170" s="13"/>
    </row>
    <row r="171" spans="1:10" ht="20.25" customHeight="1" x14ac:dyDescent="0.3">
      <c r="A171" s="11"/>
      <c r="B171" s="11"/>
      <c r="C171" s="11"/>
      <c r="D171" s="36" t="s">
        <v>1628</v>
      </c>
      <c r="E171" s="63" t="s">
        <v>9</v>
      </c>
      <c r="F171" s="12"/>
      <c r="G171" s="12">
        <f t="shared" si="11"/>
        <v>150000</v>
      </c>
      <c r="H171" s="45">
        <v>150000</v>
      </c>
      <c r="I171" s="40">
        <f t="shared" si="12"/>
        <v>150000</v>
      </c>
      <c r="J171" s="13"/>
    </row>
    <row r="172" spans="1:10" ht="20.25" customHeight="1" x14ac:dyDescent="0.3">
      <c r="A172" s="11"/>
      <c r="B172" s="11"/>
      <c r="C172" s="11"/>
      <c r="D172" s="36" t="s">
        <v>1629</v>
      </c>
      <c r="E172" s="63" t="s">
        <v>9</v>
      </c>
      <c r="F172" s="12"/>
      <c r="G172" s="12">
        <f t="shared" si="11"/>
        <v>100000</v>
      </c>
      <c r="H172" s="45">
        <v>100000</v>
      </c>
      <c r="I172" s="40">
        <f t="shared" si="12"/>
        <v>100000</v>
      </c>
      <c r="J172" s="13"/>
    </row>
    <row r="173" spans="1:10" ht="20.25" customHeight="1" x14ac:dyDescent="0.3">
      <c r="A173" s="11"/>
      <c r="B173" s="11"/>
      <c r="C173" s="11"/>
      <c r="D173" s="36" t="s">
        <v>1630</v>
      </c>
      <c r="E173" s="63" t="s">
        <v>9</v>
      </c>
      <c r="F173" s="12"/>
      <c r="G173" s="12">
        <f t="shared" si="11"/>
        <v>100000</v>
      </c>
      <c r="H173" s="45">
        <v>100000</v>
      </c>
      <c r="I173" s="40">
        <f t="shared" si="12"/>
        <v>100000</v>
      </c>
      <c r="J173" s="13"/>
    </row>
    <row r="174" spans="1:10" ht="20.25" customHeight="1" x14ac:dyDescent="0.3">
      <c r="A174" s="11"/>
      <c r="B174" s="11"/>
      <c r="C174" s="11"/>
      <c r="D174" s="36" t="s">
        <v>1631</v>
      </c>
      <c r="E174" s="63" t="s">
        <v>9</v>
      </c>
      <c r="F174" s="12"/>
      <c r="G174" s="12">
        <f t="shared" si="11"/>
        <v>80000</v>
      </c>
      <c r="H174" s="45">
        <v>80000</v>
      </c>
      <c r="I174" s="40">
        <f t="shared" si="12"/>
        <v>80000</v>
      </c>
      <c r="J174" s="13"/>
    </row>
    <row r="175" spans="1:10" ht="20.25" customHeight="1" x14ac:dyDescent="0.3">
      <c r="A175" s="11"/>
      <c r="B175" s="11"/>
      <c r="C175" s="11"/>
      <c r="D175" s="36" t="s">
        <v>1632</v>
      </c>
      <c r="E175" s="63" t="s">
        <v>9</v>
      </c>
      <c r="F175" s="12"/>
      <c r="G175" s="12">
        <f t="shared" si="11"/>
        <v>80000</v>
      </c>
      <c r="H175" s="45">
        <v>80000</v>
      </c>
      <c r="I175" s="40">
        <f t="shared" si="12"/>
        <v>80000</v>
      </c>
      <c r="J175" s="13"/>
    </row>
    <row r="176" spans="1:10" ht="20.25" customHeight="1" x14ac:dyDescent="0.3">
      <c r="A176" s="11"/>
      <c r="B176" s="11"/>
      <c r="C176" s="11"/>
      <c r="D176" s="36" t="s">
        <v>1633</v>
      </c>
      <c r="E176" s="63" t="s">
        <v>9</v>
      </c>
      <c r="F176" s="12"/>
      <c r="G176" s="12">
        <f t="shared" si="11"/>
        <v>80000</v>
      </c>
      <c r="H176" s="45">
        <v>80000</v>
      </c>
      <c r="I176" s="40">
        <f t="shared" si="12"/>
        <v>80000</v>
      </c>
      <c r="J176" s="13"/>
    </row>
    <row r="177" spans="1:10" ht="20.25" customHeight="1" x14ac:dyDescent="0.3">
      <c r="A177" s="11"/>
      <c r="B177" s="11"/>
      <c r="C177" s="11"/>
      <c r="D177" s="36" t="s">
        <v>1634</v>
      </c>
      <c r="E177" s="63" t="s">
        <v>9</v>
      </c>
      <c r="F177" s="12"/>
      <c r="G177" s="12">
        <f t="shared" si="11"/>
        <v>80000</v>
      </c>
      <c r="H177" s="45">
        <v>80000</v>
      </c>
      <c r="I177" s="40">
        <f t="shared" si="12"/>
        <v>80000</v>
      </c>
      <c r="J177" s="13"/>
    </row>
    <row r="178" spans="1:10" ht="20.25" customHeight="1" x14ac:dyDescent="0.3">
      <c r="A178" s="11"/>
      <c r="B178" s="11"/>
      <c r="C178" s="11"/>
      <c r="D178" s="36" t="s">
        <v>1635</v>
      </c>
      <c r="E178" s="63" t="s">
        <v>9</v>
      </c>
      <c r="F178" s="12"/>
      <c r="G178" s="12">
        <f t="shared" si="11"/>
        <v>80000</v>
      </c>
      <c r="H178" s="45">
        <v>80000</v>
      </c>
      <c r="I178" s="40">
        <f t="shared" si="12"/>
        <v>80000</v>
      </c>
      <c r="J178" s="13"/>
    </row>
    <row r="179" spans="1:10" ht="20.25" customHeight="1" x14ac:dyDescent="0.3">
      <c r="A179" s="11"/>
      <c r="B179" s="11"/>
      <c r="C179" s="11"/>
      <c r="D179" s="36" t="s">
        <v>1636</v>
      </c>
      <c r="E179" s="63" t="s">
        <v>9</v>
      </c>
      <c r="F179" s="12"/>
      <c r="G179" s="12">
        <f t="shared" si="11"/>
        <v>80000</v>
      </c>
      <c r="H179" s="45">
        <v>80000</v>
      </c>
      <c r="I179" s="40">
        <f t="shared" si="12"/>
        <v>80000</v>
      </c>
      <c r="J179" s="13"/>
    </row>
    <row r="180" spans="1:10" ht="20.25" customHeight="1" x14ac:dyDescent="0.3">
      <c r="A180" s="11"/>
      <c r="B180" s="11"/>
      <c r="C180" s="11"/>
      <c r="D180" s="36" t="s">
        <v>1637</v>
      </c>
      <c r="E180" s="63" t="s">
        <v>9</v>
      </c>
      <c r="F180" s="12"/>
      <c r="G180" s="12">
        <f t="shared" si="11"/>
        <v>300000</v>
      </c>
      <c r="H180" s="45">
        <v>300000</v>
      </c>
      <c r="I180" s="40">
        <f t="shared" si="12"/>
        <v>300000</v>
      </c>
      <c r="J180" s="13"/>
    </row>
    <row r="181" spans="1:10" ht="20.25" customHeight="1" x14ac:dyDescent="0.3">
      <c r="A181" s="11"/>
      <c r="B181" s="11"/>
      <c r="C181" s="11"/>
      <c r="D181" s="36" t="s">
        <v>1638</v>
      </c>
      <c r="E181" s="63" t="s">
        <v>9</v>
      </c>
      <c r="F181" s="12"/>
      <c r="G181" s="12">
        <f t="shared" si="11"/>
        <v>60000</v>
      </c>
      <c r="H181" s="45">
        <v>60000</v>
      </c>
      <c r="I181" s="40">
        <f t="shared" si="12"/>
        <v>60000</v>
      </c>
      <c r="J181" s="13"/>
    </row>
    <row r="182" spans="1:10" ht="20.25" customHeight="1" x14ac:dyDescent="0.3">
      <c r="A182" s="11"/>
      <c r="B182" s="11"/>
      <c r="C182" s="11"/>
      <c r="D182" s="36" t="s">
        <v>1639</v>
      </c>
      <c r="E182" s="63" t="s">
        <v>9</v>
      </c>
      <c r="F182" s="12"/>
      <c r="G182" s="12">
        <f t="shared" si="11"/>
        <v>200000</v>
      </c>
      <c r="H182" s="45">
        <v>200000</v>
      </c>
      <c r="I182" s="40">
        <f t="shared" si="12"/>
        <v>200000</v>
      </c>
      <c r="J182" s="13"/>
    </row>
    <row r="183" spans="1:10" ht="20.25" customHeight="1" x14ac:dyDescent="0.3">
      <c r="A183" s="11"/>
      <c r="B183" s="11"/>
      <c r="C183" s="11"/>
      <c r="D183" s="36" t="s">
        <v>1640</v>
      </c>
      <c r="E183" s="63" t="s">
        <v>9</v>
      </c>
      <c r="F183" s="12"/>
      <c r="G183" s="12">
        <f t="shared" si="11"/>
        <v>150000</v>
      </c>
      <c r="H183" s="45">
        <v>150000</v>
      </c>
      <c r="I183" s="40">
        <f t="shared" si="12"/>
        <v>150000</v>
      </c>
      <c r="J183" s="13"/>
    </row>
    <row r="184" spans="1:10" ht="20.25" customHeight="1" x14ac:dyDescent="0.3">
      <c r="A184" s="11"/>
      <c r="B184" s="11"/>
      <c r="C184" s="11"/>
      <c r="D184" s="36" t="s">
        <v>1641</v>
      </c>
      <c r="E184" s="63" t="s">
        <v>9</v>
      </c>
      <c r="F184" s="12"/>
      <c r="G184" s="12">
        <f t="shared" si="11"/>
        <v>500000</v>
      </c>
      <c r="H184" s="45">
        <v>500000</v>
      </c>
      <c r="I184" s="40">
        <f t="shared" si="12"/>
        <v>500000</v>
      </c>
      <c r="J184" s="13"/>
    </row>
    <row r="185" spans="1:10" ht="20.25" customHeight="1" x14ac:dyDescent="0.3">
      <c r="A185" s="11"/>
      <c r="B185" s="11"/>
      <c r="C185" s="11"/>
      <c r="D185" s="36" t="s">
        <v>1642</v>
      </c>
      <c r="E185" s="63" t="s">
        <v>9</v>
      </c>
      <c r="F185" s="12"/>
      <c r="G185" s="12">
        <f t="shared" si="11"/>
        <v>110000</v>
      </c>
      <c r="H185" s="45">
        <v>110000</v>
      </c>
      <c r="I185" s="40">
        <f t="shared" si="12"/>
        <v>110000</v>
      </c>
      <c r="J185" s="13"/>
    </row>
    <row r="186" spans="1:10" ht="20.25" customHeight="1" x14ac:dyDescent="0.3">
      <c r="A186" s="11"/>
      <c r="B186" s="11"/>
      <c r="C186" s="11"/>
      <c r="D186" s="36" t="s">
        <v>1643</v>
      </c>
      <c r="E186" s="63" t="s">
        <v>9</v>
      </c>
      <c r="F186" s="12"/>
      <c r="G186" s="12">
        <f t="shared" si="11"/>
        <v>180000</v>
      </c>
      <c r="H186" s="45">
        <v>180000</v>
      </c>
      <c r="I186" s="40">
        <f t="shared" si="12"/>
        <v>180000</v>
      </c>
      <c r="J186" s="13"/>
    </row>
    <row r="187" spans="1:10" ht="20.25" customHeight="1" x14ac:dyDescent="0.3">
      <c r="A187" s="11"/>
      <c r="B187" s="11"/>
      <c r="C187" s="11"/>
      <c r="D187" s="36" t="s">
        <v>1644</v>
      </c>
      <c r="E187" s="63" t="s">
        <v>9</v>
      </c>
      <c r="F187" s="12"/>
      <c r="G187" s="12">
        <f t="shared" si="11"/>
        <v>100000</v>
      </c>
      <c r="H187" s="45">
        <v>100000</v>
      </c>
      <c r="I187" s="40">
        <f t="shared" si="12"/>
        <v>100000</v>
      </c>
      <c r="J187" s="13"/>
    </row>
    <row r="188" spans="1:10" ht="20.25" customHeight="1" x14ac:dyDescent="0.3">
      <c r="A188" s="11"/>
      <c r="B188" s="11"/>
      <c r="C188" s="11"/>
      <c r="D188" s="36" t="s">
        <v>1645</v>
      </c>
      <c r="E188" s="63" t="s">
        <v>9</v>
      </c>
      <c r="F188" s="12"/>
      <c r="G188" s="12">
        <f t="shared" si="11"/>
        <v>60000</v>
      </c>
      <c r="H188" s="45">
        <v>60000</v>
      </c>
      <c r="I188" s="40">
        <f t="shared" si="12"/>
        <v>60000</v>
      </c>
      <c r="J188" s="13"/>
    </row>
    <row r="189" spans="1:10" ht="20.25" customHeight="1" x14ac:dyDescent="0.3">
      <c r="A189" s="11"/>
      <c r="B189" s="11"/>
      <c r="C189" s="11"/>
      <c r="D189" s="36" t="s">
        <v>1646</v>
      </c>
      <c r="E189" s="63" t="s">
        <v>9</v>
      </c>
      <c r="F189" s="12"/>
      <c r="G189" s="12">
        <f t="shared" si="11"/>
        <v>130000</v>
      </c>
      <c r="H189" s="45">
        <v>130000</v>
      </c>
      <c r="I189" s="40">
        <f t="shared" si="12"/>
        <v>130000</v>
      </c>
      <c r="J189" s="13"/>
    </row>
    <row r="190" spans="1:10" ht="20.25" customHeight="1" x14ac:dyDescent="0.3">
      <c r="A190" s="11"/>
      <c r="B190" s="11"/>
      <c r="C190" s="11"/>
      <c r="D190" s="36" t="s">
        <v>1647</v>
      </c>
      <c r="E190" s="63" t="s">
        <v>9</v>
      </c>
      <c r="F190" s="12"/>
      <c r="G190" s="12">
        <f t="shared" si="11"/>
        <v>250000</v>
      </c>
      <c r="H190" s="45">
        <v>250000</v>
      </c>
      <c r="I190" s="40">
        <f t="shared" si="12"/>
        <v>250000</v>
      </c>
      <c r="J190" s="13"/>
    </row>
    <row r="191" spans="1:10" ht="20.25" customHeight="1" x14ac:dyDescent="0.3">
      <c r="A191" s="11"/>
      <c r="B191" s="11"/>
      <c r="C191" s="11"/>
      <c r="D191" s="36" t="s">
        <v>1648</v>
      </c>
      <c r="E191" s="63" t="s">
        <v>9</v>
      </c>
      <c r="F191" s="12"/>
      <c r="G191" s="12">
        <f t="shared" si="11"/>
        <v>190000</v>
      </c>
      <c r="H191" s="45">
        <v>190000</v>
      </c>
      <c r="I191" s="40">
        <f t="shared" si="12"/>
        <v>190000</v>
      </c>
      <c r="J191" s="13"/>
    </row>
    <row r="192" spans="1:10" ht="20.25" customHeight="1" x14ac:dyDescent="0.3">
      <c r="A192" s="11"/>
      <c r="B192" s="11"/>
      <c r="C192" s="11"/>
      <c r="D192" s="36" t="s">
        <v>1649</v>
      </c>
      <c r="E192" s="63" t="s">
        <v>9</v>
      </c>
      <c r="F192" s="12"/>
      <c r="G192" s="12">
        <f t="shared" si="11"/>
        <v>100000</v>
      </c>
      <c r="H192" s="45">
        <v>100000</v>
      </c>
      <c r="I192" s="40">
        <f t="shared" si="12"/>
        <v>100000</v>
      </c>
      <c r="J192" s="13"/>
    </row>
    <row r="193" spans="1:10" ht="20.25" customHeight="1" x14ac:dyDescent="0.3">
      <c r="A193" s="11"/>
      <c r="B193" s="11"/>
      <c r="C193" s="11"/>
      <c r="D193" s="36" t="s">
        <v>1650</v>
      </c>
      <c r="E193" s="63" t="s">
        <v>9</v>
      </c>
      <c r="F193" s="12"/>
      <c r="G193" s="12">
        <f t="shared" si="11"/>
        <v>130000</v>
      </c>
      <c r="H193" s="45">
        <v>130000</v>
      </c>
      <c r="I193" s="40">
        <f t="shared" si="12"/>
        <v>130000</v>
      </c>
      <c r="J193" s="13"/>
    </row>
    <row r="194" spans="1:10" ht="20.25" customHeight="1" x14ac:dyDescent="0.3">
      <c r="A194" s="11"/>
      <c r="B194" s="11"/>
      <c r="C194" s="11"/>
      <c r="D194" s="36" t="s">
        <v>1651</v>
      </c>
      <c r="E194" s="63" t="s">
        <v>9</v>
      </c>
      <c r="F194" s="12"/>
      <c r="G194" s="12">
        <f t="shared" si="11"/>
        <v>220000</v>
      </c>
      <c r="H194" s="45">
        <v>220000</v>
      </c>
      <c r="I194" s="40">
        <f t="shared" si="12"/>
        <v>220000</v>
      </c>
      <c r="J194" s="13"/>
    </row>
    <row r="195" spans="1:10" ht="20.25" customHeight="1" x14ac:dyDescent="0.3">
      <c r="A195" s="11"/>
      <c r="B195" s="11"/>
      <c r="C195" s="11"/>
      <c r="D195" s="36" t="s">
        <v>1652</v>
      </c>
      <c r="E195" s="63" t="s">
        <v>9</v>
      </c>
      <c r="F195" s="12"/>
      <c r="G195" s="12">
        <f t="shared" si="11"/>
        <v>80000</v>
      </c>
      <c r="H195" s="45">
        <v>80000</v>
      </c>
      <c r="I195" s="40">
        <f t="shared" si="12"/>
        <v>80000</v>
      </c>
      <c r="J195" s="13"/>
    </row>
    <row r="196" spans="1:10" ht="20.25" customHeight="1" x14ac:dyDescent="0.3">
      <c r="A196" s="11"/>
      <c r="B196" s="11"/>
      <c r="C196" s="11"/>
      <c r="D196" s="36" t="s">
        <v>1653</v>
      </c>
      <c r="E196" s="63" t="s">
        <v>9</v>
      </c>
      <c r="F196" s="12"/>
      <c r="G196" s="12">
        <f t="shared" si="11"/>
        <v>130000</v>
      </c>
      <c r="H196" s="45">
        <v>130000</v>
      </c>
      <c r="I196" s="40">
        <f t="shared" si="12"/>
        <v>130000</v>
      </c>
      <c r="J196" s="13"/>
    </row>
    <row r="197" spans="1:10" ht="20.25" customHeight="1" x14ac:dyDescent="0.3">
      <c r="A197" s="11"/>
      <c r="B197" s="11"/>
      <c r="C197" s="11"/>
      <c r="D197" s="36" t="s">
        <v>1654</v>
      </c>
      <c r="E197" s="63" t="s">
        <v>9</v>
      </c>
      <c r="F197" s="12"/>
      <c r="G197" s="12">
        <f t="shared" si="11"/>
        <v>400000</v>
      </c>
      <c r="H197" s="45">
        <v>400000</v>
      </c>
      <c r="I197" s="40">
        <f t="shared" si="12"/>
        <v>400000</v>
      </c>
      <c r="J197" s="13"/>
    </row>
    <row r="198" spans="1:10" ht="20.25" customHeight="1" x14ac:dyDescent="0.3">
      <c r="A198" s="11"/>
      <c r="B198" s="11"/>
      <c r="C198" s="11"/>
      <c r="D198" s="36" t="s">
        <v>1655</v>
      </c>
      <c r="E198" s="63" t="s">
        <v>9</v>
      </c>
      <c r="F198" s="12"/>
      <c r="G198" s="12">
        <f t="shared" si="11"/>
        <v>100000</v>
      </c>
      <c r="H198" s="45">
        <v>100000</v>
      </c>
      <c r="I198" s="40">
        <f t="shared" si="12"/>
        <v>100000</v>
      </c>
      <c r="J198" s="13"/>
    </row>
    <row r="199" spans="1:10" ht="20.25" customHeight="1" x14ac:dyDescent="0.3">
      <c r="A199" s="11"/>
      <c r="B199" s="11"/>
      <c r="C199" s="11"/>
      <c r="D199" s="36" t="s">
        <v>1656</v>
      </c>
      <c r="E199" s="63" t="s">
        <v>9</v>
      </c>
      <c r="F199" s="12"/>
      <c r="G199" s="12">
        <f t="shared" si="11"/>
        <v>550000</v>
      </c>
      <c r="H199" s="45">
        <v>550000</v>
      </c>
      <c r="I199" s="40">
        <f t="shared" si="12"/>
        <v>550000</v>
      </c>
      <c r="J199" s="13"/>
    </row>
    <row r="200" spans="1:10" ht="20.25" customHeight="1" x14ac:dyDescent="0.3">
      <c r="A200" s="11"/>
      <c r="B200" s="11"/>
      <c r="C200" s="11"/>
      <c r="D200" s="36" t="s">
        <v>1657</v>
      </c>
      <c r="E200" s="63" t="s">
        <v>9</v>
      </c>
      <c r="F200" s="12"/>
      <c r="G200" s="12">
        <f t="shared" si="11"/>
        <v>110000</v>
      </c>
      <c r="H200" s="45">
        <v>110000</v>
      </c>
      <c r="I200" s="40">
        <f t="shared" si="12"/>
        <v>110000</v>
      </c>
      <c r="J200" s="13"/>
    </row>
    <row r="201" spans="1:10" ht="20.25" customHeight="1" x14ac:dyDescent="0.3">
      <c r="A201" s="11"/>
      <c r="B201" s="11"/>
      <c r="C201" s="11"/>
      <c r="D201" s="36" t="s">
        <v>1658</v>
      </c>
      <c r="E201" s="63" t="s">
        <v>9</v>
      </c>
      <c r="F201" s="12"/>
      <c r="G201" s="12">
        <f t="shared" si="11"/>
        <v>220000</v>
      </c>
      <c r="H201" s="45">
        <v>220000</v>
      </c>
      <c r="I201" s="40">
        <f t="shared" si="12"/>
        <v>220000</v>
      </c>
      <c r="J201" s="13"/>
    </row>
    <row r="202" spans="1:10" ht="20.25" customHeight="1" x14ac:dyDescent="0.3">
      <c r="A202" s="11"/>
      <c r="B202" s="11"/>
      <c r="C202" s="11"/>
      <c r="D202" s="36" t="s">
        <v>1659</v>
      </c>
      <c r="E202" s="63" t="s">
        <v>9</v>
      </c>
      <c r="F202" s="12"/>
      <c r="G202" s="12">
        <f t="shared" si="11"/>
        <v>400000</v>
      </c>
      <c r="H202" s="45">
        <v>400000</v>
      </c>
      <c r="I202" s="40">
        <f t="shared" si="12"/>
        <v>400000</v>
      </c>
      <c r="J202" s="13"/>
    </row>
    <row r="203" spans="1:10" ht="20.25" customHeight="1" x14ac:dyDescent="0.3">
      <c r="A203" s="11"/>
      <c r="B203" s="11"/>
      <c r="C203" s="11"/>
      <c r="D203" s="36" t="s">
        <v>1660</v>
      </c>
      <c r="E203" s="63" t="s">
        <v>9</v>
      </c>
      <c r="F203" s="12"/>
      <c r="G203" s="12">
        <f t="shared" si="11"/>
        <v>140000</v>
      </c>
      <c r="H203" s="45">
        <v>140000</v>
      </c>
      <c r="I203" s="40">
        <f t="shared" si="12"/>
        <v>140000</v>
      </c>
      <c r="J203" s="13"/>
    </row>
    <row r="204" spans="1:10" ht="20.25" customHeight="1" x14ac:dyDescent="0.3">
      <c r="A204" s="11"/>
      <c r="B204" s="11"/>
      <c r="C204" s="11"/>
      <c r="D204" s="36" t="s">
        <v>1661</v>
      </c>
      <c r="E204" s="63" t="s">
        <v>9</v>
      </c>
      <c r="F204" s="12"/>
      <c r="G204" s="12">
        <f t="shared" si="11"/>
        <v>60000</v>
      </c>
      <c r="H204" s="45">
        <v>60000</v>
      </c>
      <c r="I204" s="40">
        <f t="shared" si="12"/>
        <v>60000</v>
      </c>
      <c r="J204" s="13"/>
    </row>
    <row r="205" spans="1:10" ht="20.25" customHeight="1" x14ac:dyDescent="0.3">
      <c r="A205" s="8"/>
      <c r="B205" s="9" t="s">
        <v>1200</v>
      </c>
      <c r="C205" s="9"/>
      <c r="D205" s="35"/>
      <c r="E205" s="8"/>
      <c r="F205" s="9"/>
      <c r="G205" s="9"/>
      <c r="H205" s="43"/>
      <c r="I205" s="40">
        <f>H205</f>
        <v>0</v>
      </c>
      <c r="J205" s="10"/>
    </row>
    <row r="206" spans="1:10" ht="20.25" customHeight="1" x14ac:dyDescent="0.3">
      <c r="A206" s="11" t="s">
        <v>1201</v>
      </c>
      <c r="B206" s="11"/>
      <c r="C206" s="11" t="s">
        <v>1202</v>
      </c>
      <c r="D206" s="36" t="s">
        <v>1203</v>
      </c>
      <c r="E206" s="63" t="s">
        <v>9</v>
      </c>
      <c r="F206" s="12">
        <v>27400</v>
      </c>
      <c r="G206" s="27">
        <v>0</v>
      </c>
      <c r="H206" s="44">
        <v>50000</v>
      </c>
      <c r="I206" s="40">
        <f t="shared" ref="I206:I210" si="13">H206</f>
        <v>50000</v>
      </c>
      <c r="J206" s="13"/>
    </row>
    <row r="207" spans="1:10" ht="20.25" customHeight="1" x14ac:dyDescent="0.3">
      <c r="A207" s="11" t="s">
        <v>1204</v>
      </c>
      <c r="B207" s="11"/>
      <c r="C207" s="11" t="s">
        <v>1205</v>
      </c>
      <c r="D207" s="36" t="s">
        <v>1206</v>
      </c>
      <c r="E207" s="63" t="s">
        <v>9</v>
      </c>
      <c r="F207" s="12">
        <v>41700</v>
      </c>
      <c r="G207" s="27">
        <v>0</v>
      </c>
      <c r="H207" s="44">
        <v>80000</v>
      </c>
      <c r="I207" s="40">
        <f t="shared" si="13"/>
        <v>80000</v>
      </c>
      <c r="J207" s="13"/>
    </row>
    <row r="208" spans="1:10" ht="20.25" customHeight="1" x14ac:dyDescent="0.3">
      <c r="A208" s="11"/>
      <c r="B208" s="11"/>
      <c r="C208" s="11"/>
      <c r="D208" s="36" t="s">
        <v>1662</v>
      </c>
      <c r="E208" s="63" t="s">
        <v>9</v>
      </c>
      <c r="F208" s="12"/>
      <c r="G208" s="12">
        <f>H208</f>
        <v>200000</v>
      </c>
      <c r="H208" s="44">
        <v>200000</v>
      </c>
      <c r="I208" s="40">
        <f t="shared" si="13"/>
        <v>200000</v>
      </c>
      <c r="J208" s="13"/>
    </row>
    <row r="209" spans="1:10" ht="20.25" customHeight="1" x14ac:dyDescent="0.3">
      <c r="A209" s="8"/>
      <c r="B209" s="9" t="s">
        <v>1269</v>
      </c>
      <c r="C209" s="9"/>
      <c r="D209" s="35"/>
      <c r="E209" s="8"/>
      <c r="F209" s="9"/>
      <c r="G209" s="9"/>
      <c r="H209" s="43"/>
      <c r="I209" s="40">
        <f t="shared" si="13"/>
        <v>0</v>
      </c>
      <c r="J209" s="10"/>
    </row>
    <row r="210" spans="1:10" ht="20.25" customHeight="1" x14ac:dyDescent="0.3">
      <c r="A210" s="11" t="s">
        <v>1270</v>
      </c>
      <c r="B210" s="11"/>
      <c r="C210" s="11" t="s">
        <v>1197</v>
      </c>
      <c r="D210" s="36" t="s">
        <v>1198</v>
      </c>
      <c r="E210" s="63" t="s">
        <v>9</v>
      </c>
      <c r="F210" s="12">
        <v>41700</v>
      </c>
      <c r="G210" s="27">
        <v>0</v>
      </c>
      <c r="H210" s="44">
        <v>80000</v>
      </c>
      <c r="I210" s="40">
        <f t="shared" si="13"/>
        <v>80000</v>
      </c>
      <c r="J210" s="20"/>
    </row>
    <row r="211" spans="1:10" ht="20.25" customHeight="1" x14ac:dyDescent="0.3">
      <c r="A211" s="25"/>
      <c r="B211" s="25"/>
      <c r="C211" s="25"/>
      <c r="D211" s="36" t="s">
        <v>1707</v>
      </c>
      <c r="E211" s="63" t="s">
        <v>9</v>
      </c>
      <c r="F211" s="2">
        <v>40200</v>
      </c>
      <c r="G211" s="27">
        <v>0</v>
      </c>
      <c r="H211" s="45">
        <v>60000</v>
      </c>
      <c r="I211" s="40">
        <f>H211</f>
        <v>60000</v>
      </c>
      <c r="J211" s="37"/>
    </row>
    <row r="212" spans="1:10" ht="20.25" customHeight="1" x14ac:dyDescent="0.3">
      <c r="A212" s="25"/>
      <c r="B212" s="25"/>
      <c r="C212" s="25"/>
      <c r="D212" s="36" t="s">
        <v>1696</v>
      </c>
      <c r="E212" s="63" t="s">
        <v>9</v>
      </c>
      <c r="F212" s="25"/>
      <c r="G212" s="32">
        <f>H212</f>
        <v>100000</v>
      </c>
      <c r="H212" s="45">
        <v>100000</v>
      </c>
      <c r="I212" s="40">
        <f t="shared" ref="I212:I231" si="14">H212</f>
        <v>100000</v>
      </c>
      <c r="J212" s="37"/>
    </row>
    <row r="213" spans="1:10" ht="20.25" customHeight="1" x14ac:dyDescent="0.3">
      <c r="A213" s="25"/>
      <c r="B213" s="25"/>
      <c r="C213" s="25"/>
      <c r="D213" s="36" t="s">
        <v>1697</v>
      </c>
      <c r="E213" s="63" t="s">
        <v>9</v>
      </c>
      <c r="F213" s="25"/>
      <c r="G213" s="32">
        <f t="shared" ref="G213:G230" si="15">H213</f>
        <v>100000</v>
      </c>
      <c r="H213" s="45">
        <v>100000</v>
      </c>
      <c r="I213" s="40">
        <f t="shared" si="14"/>
        <v>100000</v>
      </c>
      <c r="J213" s="37"/>
    </row>
    <row r="214" spans="1:10" ht="20.25" customHeight="1" x14ac:dyDescent="0.3">
      <c r="A214" s="25"/>
      <c r="B214" s="25"/>
      <c r="C214" s="25"/>
      <c r="D214" s="36" t="s">
        <v>1698</v>
      </c>
      <c r="E214" s="63" t="s">
        <v>9</v>
      </c>
      <c r="F214" s="25"/>
      <c r="G214" s="32">
        <f t="shared" si="15"/>
        <v>500000</v>
      </c>
      <c r="H214" s="45">
        <v>500000</v>
      </c>
      <c r="I214" s="40">
        <f t="shared" si="14"/>
        <v>500000</v>
      </c>
      <c r="J214" s="37"/>
    </row>
    <row r="215" spans="1:10" ht="20.25" customHeight="1" x14ac:dyDescent="0.3">
      <c r="A215" s="25"/>
      <c r="B215" s="25"/>
      <c r="C215" s="25"/>
      <c r="D215" s="36" t="s">
        <v>1699</v>
      </c>
      <c r="E215" s="63" t="s">
        <v>9</v>
      </c>
      <c r="F215" s="25"/>
      <c r="G215" s="32">
        <f t="shared" si="15"/>
        <v>100000</v>
      </c>
      <c r="H215" s="45">
        <v>100000</v>
      </c>
      <c r="I215" s="40">
        <f t="shared" si="14"/>
        <v>100000</v>
      </c>
      <c r="J215" s="37"/>
    </row>
    <row r="216" spans="1:10" ht="20.25" customHeight="1" x14ac:dyDescent="0.3">
      <c r="A216" s="25"/>
      <c r="B216" s="25"/>
      <c r="C216" s="25"/>
      <c r="D216" s="36" t="s">
        <v>1700</v>
      </c>
      <c r="E216" s="63" t="s">
        <v>9</v>
      </c>
      <c r="F216" s="25"/>
      <c r="G216" s="32">
        <f t="shared" si="15"/>
        <v>100000</v>
      </c>
      <c r="H216" s="45">
        <v>100000</v>
      </c>
      <c r="I216" s="40">
        <f t="shared" si="14"/>
        <v>100000</v>
      </c>
      <c r="J216" s="37"/>
    </row>
    <row r="217" spans="1:10" ht="20.25" customHeight="1" x14ac:dyDescent="0.3">
      <c r="A217" s="25"/>
      <c r="B217" s="25"/>
      <c r="C217" s="25"/>
      <c r="D217" s="36" t="s">
        <v>1701</v>
      </c>
      <c r="E217" s="63" t="s">
        <v>9</v>
      </c>
      <c r="F217" s="25"/>
      <c r="G217" s="32">
        <f t="shared" si="15"/>
        <v>450000</v>
      </c>
      <c r="H217" s="45">
        <v>450000</v>
      </c>
      <c r="I217" s="40">
        <f t="shared" si="14"/>
        <v>450000</v>
      </c>
      <c r="J217" s="37"/>
    </row>
    <row r="218" spans="1:10" ht="20.25" customHeight="1" x14ac:dyDescent="0.3">
      <c r="A218" s="25"/>
      <c r="B218" s="25"/>
      <c r="C218" s="25"/>
      <c r="D218" s="36" t="s">
        <v>1702</v>
      </c>
      <c r="E218" s="63" t="s">
        <v>9</v>
      </c>
      <c r="F218" s="25"/>
      <c r="G218" s="32">
        <f t="shared" si="15"/>
        <v>150000</v>
      </c>
      <c r="H218" s="45">
        <v>150000</v>
      </c>
      <c r="I218" s="40">
        <f t="shared" si="14"/>
        <v>150000</v>
      </c>
      <c r="J218" s="37"/>
    </row>
    <row r="219" spans="1:10" ht="20.25" customHeight="1" x14ac:dyDescent="0.3">
      <c r="A219" s="25"/>
      <c r="B219" s="25"/>
      <c r="C219" s="25"/>
      <c r="D219" s="36" t="s">
        <v>1703</v>
      </c>
      <c r="E219" s="63" t="s">
        <v>9</v>
      </c>
      <c r="F219" s="25"/>
      <c r="G219" s="32">
        <f t="shared" si="15"/>
        <v>150000</v>
      </c>
      <c r="H219" s="45">
        <v>150000</v>
      </c>
      <c r="I219" s="40">
        <f t="shared" si="14"/>
        <v>150000</v>
      </c>
      <c r="J219" s="37"/>
    </row>
    <row r="220" spans="1:10" ht="20.25" customHeight="1" x14ac:dyDescent="0.3">
      <c r="A220" s="25"/>
      <c r="B220" s="25"/>
      <c r="C220" s="25"/>
      <c r="D220" s="36" t="s">
        <v>1704</v>
      </c>
      <c r="E220" s="63" t="s">
        <v>9</v>
      </c>
      <c r="F220" s="25"/>
      <c r="G220" s="32">
        <f t="shared" si="15"/>
        <v>150000</v>
      </c>
      <c r="H220" s="45">
        <v>150000</v>
      </c>
      <c r="I220" s="40">
        <f t="shared" si="14"/>
        <v>150000</v>
      </c>
      <c r="J220" s="37"/>
    </row>
    <row r="221" spans="1:10" ht="20.25" customHeight="1" x14ac:dyDescent="0.3">
      <c r="A221" s="25"/>
      <c r="B221" s="25"/>
      <c r="C221" s="25"/>
      <c r="D221" s="36" t="s">
        <v>1705</v>
      </c>
      <c r="E221" s="63" t="s">
        <v>9</v>
      </c>
      <c r="F221" s="25"/>
      <c r="G221" s="32">
        <f t="shared" si="15"/>
        <v>600000</v>
      </c>
      <c r="H221" s="45">
        <v>600000</v>
      </c>
      <c r="I221" s="40">
        <f t="shared" si="14"/>
        <v>600000</v>
      </c>
      <c r="J221" s="37"/>
    </row>
    <row r="222" spans="1:10" ht="20.25" customHeight="1" x14ac:dyDescent="0.3">
      <c r="A222" s="25"/>
      <c r="B222" s="25"/>
      <c r="C222" s="25"/>
      <c r="D222" s="36" t="s">
        <v>1706</v>
      </c>
      <c r="E222" s="63" t="s">
        <v>9</v>
      </c>
      <c r="F222" s="25"/>
      <c r="G222" s="32">
        <f t="shared" si="15"/>
        <v>100000</v>
      </c>
      <c r="H222" s="45">
        <v>100000</v>
      </c>
      <c r="I222" s="40">
        <f t="shared" si="14"/>
        <v>100000</v>
      </c>
      <c r="J222" s="37"/>
    </row>
    <row r="223" spans="1:10" ht="20.25" customHeight="1" x14ac:dyDescent="0.3">
      <c r="A223" s="25"/>
      <c r="B223" s="25"/>
      <c r="C223" s="25"/>
      <c r="D223" s="36" t="s">
        <v>1708</v>
      </c>
      <c r="E223" s="63" t="s">
        <v>9</v>
      </c>
      <c r="F223" s="25"/>
      <c r="G223" s="32">
        <f t="shared" si="15"/>
        <v>220000</v>
      </c>
      <c r="H223" s="45">
        <v>220000</v>
      </c>
      <c r="I223" s="40">
        <f t="shared" si="14"/>
        <v>220000</v>
      </c>
      <c r="J223" s="37"/>
    </row>
    <row r="224" spans="1:10" ht="20.25" customHeight="1" x14ac:dyDescent="0.3">
      <c r="A224" s="25"/>
      <c r="B224" s="25"/>
      <c r="C224" s="25"/>
      <c r="D224" s="36" t="s">
        <v>1709</v>
      </c>
      <c r="E224" s="63" t="s">
        <v>9</v>
      </c>
      <c r="F224" s="25"/>
      <c r="G224" s="32">
        <f t="shared" si="15"/>
        <v>50000</v>
      </c>
      <c r="H224" s="45">
        <v>50000</v>
      </c>
      <c r="I224" s="40">
        <f t="shared" si="14"/>
        <v>50000</v>
      </c>
      <c r="J224" s="37"/>
    </row>
    <row r="225" spans="1:10" ht="20.25" customHeight="1" x14ac:dyDescent="0.3">
      <c r="A225" s="25"/>
      <c r="B225" s="25"/>
      <c r="C225" s="25"/>
      <c r="D225" s="36" t="s">
        <v>1710</v>
      </c>
      <c r="E225" s="63" t="s">
        <v>9</v>
      </c>
      <c r="F225" s="25"/>
      <c r="G225" s="32">
        <f t="shared" si="15"/>
        <v>500000</v>
      </c>
      <c r="H225" s="45">
        <v>500000</v>
      </c>
      <c r="I225" s="40">
        <f t="shared" si="14"/>
        <v>500000</v>
      </c>
      <c r="J225" s="37"/>
    </row>
    <row r="226" spans="1:10" ht="20.25" customHeight="1" x14ac:dyDescent="0.3">
      <c r="A226" s="25"/>
      <c r="B226" s="25"/>
      <c r="C226" s="25"/>
      <c r="D226" s="36" t="s">
        <v>1657</v>
      </c>
      <c r="E226" s="63" t="s">
        <v>9</v>
      </c>
      <c r="F226" s="25"/>
      <c r="G226" s="32">
        <f t="shared" si="15"/>
        <v>110000</v>
      </c>
      <c r="H226" s="45">
        <v>110000</v>
      </c>
      <c r="I226" s="40">
        <f t="shared" si="14"/>
        <v>110000</v>
      </c>
      <c r="J226" s="37"/>
    </row>
    <row r="227" spans="1:10" ht="20.25" customHeight="1" x14ac:dyDescent="0.3">
      <c r="A227" s="25"/>
      <c r="B227" s="25"/>
      <c r="C227" s="25"/>
      <c r="D227" s="36" t="s">
        <v>1711</v>
      </c>
      <c r="E227" s="63" t="s">
        <v>9</v>
      </c>
      <c r="F227" s="25"/>
      <c r="G227" s="32">
        <f t="shared" si="15"/>
        <v>120000</v>
      </c>
      <c r="H227" s="45">
        <v>120000</v>
      </c>
      <c r="I227" s="40">
        <f t="shared" si="14"/>
        <v>120000</v>
      </c>
      <c r="J227" s="37"/>
    </row>
    <row r="228" spans="1:10" ht="20.25" customHeight="1" x14ac:dyDescent="0.3">
      <c r="A228" s="25"/>
      <c r="B228" s="25"/>
      <c r="C228" s="25"/>
      <c r="D228" s="36" t="s">
        <v>1712</v>
      </c>
      <c r="E228" s="63" t="s">
        <v>9</v>
      </c>
      <c r="F228" s="25"/>
      <c r="G228" s="32">
        <f t="shared" si="15"/>
        <v>50000</v>
      </c>
      <c r="H228" s="45">
        <v>50000</v>
      </c>
      <c r="I228" s="40">
        <f t="shared" si="14"/>
        <v>50000</v>
      </c>
      <c r="J228" s="37"/>
    </row>
    <row r="229" spans="1:10" ht="20.25" customHeight="1" x14ac:dyDescent="0.3">
      <c r="A229" s="25"/>
      <c r="B229" s="25"/>
      <c r="C229" s="25"/>
      <c r="D229" s="36" t="s">
        <v>1713</v>
      </c>
      <c r="E229" s="63" t="s">
        <v>9</v>
      </c>
      <c r="F229" s="25"/>
      <c r="G229" s="32">
        <f t="shared" si="15"/>
        <v>480000</v>
      </c>
      <c r="H229" s="45">
        <v>480000</v>
      </c>
      <c r="I229" s="40">
        <f t="shared" si="14"/>
        <v>480000</v>
      </c>
      <c r="J229" s="37"/>
    </row>
    <row r="230" spans="1:10" ht="20.25" customHeight="1" x14ac:dyDescent="0.3">
      <c r="A230" s="25"/>
      <c r="B230" s="25"/>
      <c r="C230" s="25"/>
      <c r="D230" s="36" t="s">
        <v>1714</v>
      </c>
      <c r="E230" s="63" t="s">
        <v>9</v>
      </c>
      <c r="F230" s="25"/>
      <c r="G230" s="32">
        <f t="shared" si="15"/>
        <v>20000</v>
      </c>
      <c r="H230" s="45">
        <v>20000</v>
      </c>
      <c r="I230" s="40">
        <f t="shared" si="14"/>
        <v>20000</v>
      </c>
      <c r="J230" s="37"/>
    </row>
    <row r="231" spans="1:10" ht="20.25" customHeight="1" x14ac:dyDescent="0.3">
      <c r="A231" s="8"/>
      <c r="B231" s="9" t="s">
        <v>23</v>
      </c>
      <c r="C231" s="9"/>
      <c r="D231" s="35"/>
      <c r="E231" s="8"/>
      <c r="F231" s="9"/>
      <c r="G231" s="9"/>
      <c r="H231" s="43"/>
      <c r="I231" s="40">
        <f t="shared" si="14"/>
        <v>0</v>
      </c>
      <c r="J231" s="10"/>
    </row>
    <row r="232" spans="1:10" ht="20.25" customHeight="1" x14ac:dyDescent="0.3">
      <c r="A232" s="11" t="s">
        <v>27</v>
      </c>
      <c r="B232" s="11"/>
      <c r="C232" s="11" t="s">
        <v>28</v>
      </c>
      <c r="D232" s="36" t="s">
        <v>29</v>
      </c>
      <c r="E232" s="63" t="s">
        <v>9</v>
      </c>
      <c r="F232" s="12">
        <v>244000</v>
      </c>
      <c r="G232" s="27">
        <v>0</v>
      </c>
      <c r="H232" s="44">
        <v>400000</v>
      </c>
      <c r="I232" s="40">
        <f>H232</f>
        <v>400000</v>
      </c>
      <c r="J232" s="13"/>
    </row>
    <row r="233" spans="1:10" ht="20.25" customHeight="1" x14ac:dyDescent="0.3">
      <c r="A233" s="11"/>
      <c r="B233" s="11"/>
      <c r="C233" s="11"/>
      <c r="D233" s="36" t="s">
        <v>1387</v>
      </c>
      <c r="E233" s="63" t="s">
        <v>9</v>
      </c>
      <c r="F233" s="12"/>
      <c r="G233" s="12">
        <f>H233</f>
        <v>300000</v>
      </c>
      <c r="H233" s="45">
        <v>300000</v>
      </c>
      <c r="I233" s="40">
        <f t="shared" ref="I233:I296" si="16">H233</f>
        <v>300000</v>
      </c>
      <c r="J233" s="13"/>
    </row>
    <row r="234" spans="1:10" ht="20.25" customHeight="1" x14ac:dyDescent="0.3">
      <c r="A234" s="11"/>
      <c r="B234" s="11"/>
      <c r="C234" s="11"/>
      <c r="D234" s="36" t="s">
        <v>1388</v>
      </c>
      <c r="E234" s="63" t="s">
        <v>9</v>
      </c>
      <c r="F234" s="12"/>
      <c r="G234" s="12">
        <f t="shared" ref="G234:G261" si="17">H234</f>
        <v>200000</v>
      </c>
      <c r="H234" s="45">
        <v>200000</v>
      </c>
      <c r="I234" s="40">
        <f t="shared" si="16"/>
        <v>200000</v>
      </c>
      <c r="J234" s="13"/>
    </row>
    <row r="235" spans="1:10" ht="20.25" customHeight="1" x14ac:dyDescent="0.3">
      <c r="A235" s="11"/>
      <c r="B235" s="11"/>
      <c r="C235" s="11"/>
      <c r="D235" s="36" t="s">
        <v>1389</v>
      </c>
      <c r="E235" s="63" t="s">
        <v>9</v>
      </c>
      <c r="F235" s="12"/>
      <c r="G235" s="12">
        <f t="shared" si="17"/>
        <v>700000</v>
      </c>
      <c r="H235" s="45">
        <v>700000</v>
      </c>
      <c r="I235" s="40">
        <f t="shared" si="16"/>
        <v>700000</v>
      </c>
      <c r="J235" s="13"/>
    </row>
    <row r="236" spans="1:10" ht="20.25" customHeight="1" x14ac:dyDescent="0.3">
      <c r="A236" s="11"/>
      <c r="B236" s="11"/>
      <c r="C236" s="11"/>
      <c r="D236" s="36" t="s">
        <v>1390</v>
      </c>
      <c r="E236" s="63" t="s">
        <v>9</v>
      </c>
      <c r="F236" s="12"/>
      <c r="G236" s="12">
        <f t="shared" si="17"/>
        <v>1000000</v>
      </c>
      <c r="H236" s="45">
        <v>1000000</v>
      </c>
      <c r="I236" s="40">
        <f t="shared" si="16"/>
        <v>1000000</v>
      </c>
      <c r="J236" s="13"/>
    </row>
    <row r="237" spans="1:10" ht="20.25" customHeight="1" x14ac:dyDescent="0.3">
      <c r="A237" s="11"/>
      <c r="B237" s="11"/>
      <c r="C237" s="11"/>
      <c r="D237" s="36" t="s">
        <v>1391</v>
      </c>
      <c r="E237" s="63" t="s">
        <v>9</v>
      </c>
      <c r="F237" s="12"/>
      <c r="G237" s="12">
        <f t="shared" si="17"/>
        <v>1000000</v>
      </c>
      <c r="H237" s="45">
        <v>1000000</v>
      </c>
      <c r="I237" s="40">
        <f t="shared" si="16"/>
        <v>1000000</v>
      </c>
      <c r="J237" s="13"/>
    </row>
    <row r="238" spans="1:10" ht="20.25" customHeight="1" x14ac:dyDescent="0.3">
      <c r="A238" s="11"/>
      <c r="B238" s="11"/>
      <c r="C238" s="11"/>
      <c r="D238" s="36" t="s">
        <v>1392</v>
      </c>
      <c r="E238" s="63" t="s">
        <v>9</v>
      </c>
      <c r="F238" s="12"/>
      <c r="G238" s="12">
        <f t="shared" si="17"/>
        <v>700000</v>
      </c>
      <c r="H238" s="45">
        <v>700000</v>
      </c>
      <c r="I238" s="40">
        <f t="shared" si="16"/>
        <v>700000</v>
      </c>
      <c r="J238" s="13"/>
    </row>
    <row r="239" spans="1:10" ht="20.25" customHeight="1" x14ac:dyDescent="0.3">
      <c r="A239" s="11"/>
      <c r="B239" s="11"/>
      <c r="C239" s="11"/>
      <c r="D239" s="36" t="s">
        <v>1393</v>
      </c>
      <c r="E239" s="63" t="s">
        <v>9</v>
      </c>
      <c r="F239" s="12"/>
      <c r="G239" s="12">
        <f t="shared" si="17"/>
        <v>1300000</v>
      </c>
      <c r="H239" s="45">
        <v>1300000</v>
      </c>
      <c r="I239" s="40">
        <f t="shared" si="16"/>
        <v>1300000</v>
      </c>
      <c r="J239" s="13"/>
    </row>
    <row r="240" spans="1:10" ht="20.25" customHeight="1" x14ac:dyDescent="0.3">
      <c r="A240" s="11"/>
      <c r="B240" s="11"/>
      <c r="C240" s="11"/>
      <c r="D240" s="36" t="s">
        <v>1395</v>
      </c>
      <c r="E240" s="63" t="s">
        <v>9</v>
      </c>
      <c r="F240" s="12"/>
      <c r="G240" s="12">
        <f t="shared" si="17"/>
        <v>1000000</v>
      </c>
      <c r="H240" s="45">
        <v>1000000</v>
      </c>
      <c r="I240" s="40">
        <f t="shared" si="16"/>
        <v>1000000</v>
      </c>
      <c r="J240" s="13"/>
    </row>
    <row r="241" spans="1:10" ht="20.25" customHeight="1" x14ac:dyDescent="0.3">
      <c r="A241" s="11"/>
      <c r="B241" s="11"/>
      <c r="C241" s="11"/>
      <c r="D241" s="36" t="s">
        <v>1396</v>
      </c>
      <c r="E241" s="63" t="s">
        <v>9</v>
      </c>
      <c r="F241" s="12"/>
      <c r="G241" s="12">
        <f t="shared" si="17"/>
        <v>450000</v>
      </c>
      <c r="H241" s="45">
        <v>450000</v>
      </c>
      <c r="I241" s="40">
        <f t="shared" si="16"/>
        <v>450000</v>
      </c>
      <c r="J241" s="13"/>
    </row>
    <row r="242" spans="1:10" ht="20.25" customHeight="1" x14ac:dyDescent="0.3">
      <c r="A242" s="11"/>
      <c r="B242" s="11"/>
      <c r="C242" s="11"/>
      <c r="D242" s="36" t="s">
        <v>1397</v>
      </c>
      <c r="E242" s="63" t="s">
        <v>9</v>
      </c>
      <c r="F242" s="12"/>
      <c r="G242" s="12">
        <f t="shared" si="17"/>
        <v>800000</v>
      </c>
      <c r="H242" s="45">
        <v>800000</v>
      </c>
      <c r="I242" s="40">
        <f t="shared" si="16"/>
        <v>800000</v>
      </c>
      <c r="J242" s="13"/>
    </row>
    <row r="243" spans="1:10" ht="20.25" customHeight="1" x14ac:dyDescent="0.3">
      <c r="A243" s="11"/>
      <c r="B243" s="11"/>
      <c r="C243" s="11"/>
      <c r="D243" s="36" t="s">
        <v>1763</v>
      </c>
      <c r="E243" s="63" t="s">
        <v>9</v>
      </c>
      <c r="F243" s="12"/>
      <c r="G243" s="12">
        <f t="shared" si="17"/>
        <v>80000</v>
      </c>
      <c r="H243" s="45">
        <v>80000</v>
      </c>
      <c r="I243" s="40">
        <f t="shared" si="16"/>
        <v>80000</v>
      </c>
      <c r="J243" s="13"/>
    </row>
    <row r="244" spans="1:10" ht="20.25" customHeight="1" x14ac:dyDescent="0.3">
      <c r="A244" s="11"/>
      <c r="B244" s="11"/>
      <c r="C244" s="11"/>
      <c r="D244" s="36" t="s">
        <v>1399</v>
      </c>
      <c r="E244" s="63" t="s">
        <v>9</v>
      </c>
      <c r="F244" s="12"/>
      <c r="G244" s="12">
        <f t="shared" si="17"/>
        <v>60000</v>
      </c>
      <c r="H244" s="45">
        <v>60000</v>
      </c>
      <c r="I244" s="40">
        <f t="shared" si="16"/>
        <v>60000</v>
      </c>
      <c r="J244" s="13"/>
    </row>
    <row r="245" spans="1:10" ht="20.25" customHeight="1" x14ac:dyDescent="0.3">
      <c r="A245" s="11"/>
      <c r="B245" s="11"/>
      <c r="C245" s="11"/>
      <c r="D245" s="36" t="s">
        <v>1400</v>
      </c>
      <c r="E245" s="63" t="s">
        <v>9</v>
      </c>
      <c r="F245" s="12"/>
      <c r="G245" s="12">
        <f t="shared" si="17"/>
        <v>1500000</v>
      </c>
      <c r="H245" s="45">
        <v>1500000</v>
      </c>
      <c r="I245" s="40">
        <f t="shared" si="16"/>
        <v>1500000</v>
      </c>
      <c r="J245" s="13"/>
    </row>
    <row r="246" spans="1:10" ht="20.25" customHeight="1" x14ac:dyDescent="0.3">
      <c r="A246" s="11"/>
      <c r="B246" s="11"/>
      <c r="C246" s="11"/>
      <c r="D246" s="36" t="s">
        <v>1401</v>
      </c>
      <c r="E246" s="63" t="s">
        <v>9</v>
      </c>
      <c r="F246" s="12"/>
      <c r="G246" s="12">
        <f t="shared" si="17"/>
        <v>2000000</v>
      </c>
      <c r="H246" s="45">
        <v>2000000</v>
      </c>
      <c r="I246" s="40">
        <f t="shared" si="16"/>
        <v>2000000</v>
      </c>
      <c r="J246" s="13"/>
    </row>
    <row r="247" spans="1:10" ht="20.25" customHeight="1" x14ac:dyDescent="0.3">
      <c r="A247" s="11"/>
      <c r="B247" s="11"/>
      <c r="C247" s="11"/>
      <c r="D247" s="36" t="s">
        <v>1402</v>
      </c>
      <c r="E247" s="63" t="s">
        <v>9</v>
      </c>
      <c r="F247" s="12"/>
      <c r="G247" s="12">
        <f t="shared" si="17"/>
        <v>3000000</v>
      </c>
      <c r="H247" s="45">
        <v>3000000</v>
      </c>
      <c r="I247" s="40">
        <f t="shared" si="16"/>
        <v>3000000</v>
      </c>
      <c r="J247" s="13"/>
    </row>
    <row r="248" spans="1:10" ht="20.25" customHeight="1" x14ac:dyDescent="0.3">
      <c r="A248" s="11"/>
      <c r="B248" s="11"/>
      <c r="C248" s="11"/>
      <c r="D248" s="36" t="s">
        <v>1403</v>
      </c>
      <c r="E248" s="63" t="s">
        <v>9</v>
      </c>
      <c r="F248" s="12"/>
      <c r="G248" s="12">
        <f t="shared" si="17"/>
        <v>2500000</v>
      </c>
      <c r="H248" s="45">
        <v>2500000</v>
      </c>
      <c r="I248" s="40">
        <f t="shared" si="16"/>
        <v>2500000</v>
      </c>
      <c r="J248" s="13"/>
    </row>
    <row r="249" spans="1:10" ht="20.25" customHeight="1" x14ac:dyDescent="0.3">
      <c r="A249" s="11"/>
      <c r="B249" s="11"/>
      <c r="C249" s="11"/>
      <c r="D249" s="36" t="s">
        <v>1404</v>
      </c>
      <c r="E249" s="63" t="s">
        <v>9</v>
      </c>
      <c r="F249" s="12"/>
      <c r="G249" s="12">
        <f t="shared" si="17"/>
        <v>4000000</v>
      </c>
      <c r="H249" s="45">
        <v>4000000</v>
      </c>
      <c r="I249" s="40">
        <f t="shared" si="16"/>
        <v>4000000</v>
      </c>
      <c r="J249" s="13"/>
    </row>
    <row r="250" spans="1:10" ht="20.25" customHeight="1" x14ac:dyDescent="0.3">
      <c r="A250" s="11"/>
      <c r="B250" s="11"/>
      <c r="C250" s="11"/>
      <c r="D250" s="36" t="s">
        <v>1408</v>
      </c>
      <c r="E250" s="63" t="s">
        <v>9</v>
      </c>
      <c r="F250" s="12"/>
      <c r="G250" s="12">
        <f t="shared" si="17"/>
        <v>3000000</v>
      </c>
      <c r="H250" s="45">
        <v>3000000</v>
      </c>
      <c r="I250" s="40">
        <f t="shared" si="16"/>
        <v>3000000</v>
      </c>
      <c r="J250" s="13"/>
    </row>
    <row r="251" spans="1:10" ht="20.25" customHeight="1" x14ac:dyDescent="0.3">
      <c r="A251" s="11"/>
      <c r="B251" s="11"/>
      <c r="C251" s="11"/>
      <c r="D251" s="36" t="s">
        <v>1409</v>
      </c>
      <c r="E251" s="63" t="s">
        <v>9</v>
      </c>
      <c r="F251" s="12"/>
      <c r="G251" s="12">
        <f t="shared" si="17"/>
        <v>3800000</v>
      </c>
      <c r="H251" s="45">
        <v>3800000</v>
      </c>
      <c r="I251" s="40">
        <f t="shared" si="16"/>
        <v>3800000</v>
      </c>
      <c r="J251" s="13"/>
    </row>
    <row r="252" spans="1:10" ht="20.25" customHeight="1" x14ac:dyDescent="0.3">
      <c r="A252" s="11"/>
      <c r="B252" s="11"/>
      <c r="C252" s="11"/>
      <c r="D252" s="36" t="s">
        <v>1410</v>
      </c>
      <c r="E252" s="63" t="s">
        <v>9</v>
      </c>
      <c r="F252" s="12"/>
      <c r="G252" s="12">
        <f t="shared" si="17"/>
        <v>2250000</v>
      </c>
      <c r="H252" s="45">
        <v>2250000</v>
      </c>
      <c r="I252" s="40">
        <f t="shared" si="16"/>
        <v>2250000</v>
      </c>
      <c r="J252" s="13"/>
    </row>
    <row r="253" spans="1:10" ht="20.25" customHeight="1" x14ac:dyDescent="0.3">
      <c r="A253" s="11"/>
      <c r="B253" s="11"/>
      <c r="C253" s="11"/>
      <c r="D253" s="36" t="s">
        <v>1411</v>
      </c>
      <c r="E253" s="63" t="s">
        <v>9</v>
      </c>
      <c r="F253" s="12"/>
      <c r="G253" s="12">
        <f t="shared" si="17"/>
        <v>2850000</v>
      </c>
      <c r="H253" s="45">
        <v>2850000</v>
      </c>
      <c r="I253" s="40">
        <f t="shared" si="16"/>
        <v>2850000</v>
      </c>
      <c r="J253" s="13"/>
    </row>
    <row r="254" spans="1:10" ht="20.25" customHeight="1" x14ac:dyDescent="0.3">
      <c r="A254" s="11"/>
      <c r="B254" s="11"/>
      <c r="C254" s="11"/>
      <c r="D254" s="36" t="s">
        <v>1412</v>
      </c>
      <c r="E254" s="63" t="s">
        <v>9</v>
      </c>
      <c r="F254" s="12"/>
      <c r="G254" s="12">
        <f t="shared" si="17"/>
        <v>4500000</v>
      </c>
      <c r="H254" s="45">
        <v>4500000</v>
      </c>
      <c r="I254" s="40">
        <f t="shared" si="16"/>
        <v>4500000</v>
      </c>
      <c r="J254" s="13"/>
    </row>
    <row r="255" spans="1:10" ht="20.25" customHeight="1" x14ac:dyDescent="0.3">
      <c r="A255" s="11"/>
      <c r="B255" s="11"/>
      <c r="C255" s="11"/>
      <c r="D255" s="36" t="s">
        <v>1413</v>
      </c>
      <c r="E255" s="63" t="s">
        <v>9</v>
      </c>
      <c r="F255" s="12"/>
      <c r="G255" s="12">
        <f t="shared" si="17"/>
        <v>5700000</v>
      </c>
      <c r="H255" s="45">
        <v>5700000</v>
      </c>
      <c r="I255" s="40">
        <f t="shared" si="16"/>
        <v>5700000</v>
      </c>
      <c r="J255" s="13"/>
    </row>
    <row r="256" spans="1:10" ht="20.25" customHeight="1" x14ac:dyDescent="0.3">
      <c r="A256" s="11"/>
      <c r="B256" s="11"/>
      <c r="C256" s="11"/>
      <c r="D256" s="36" t="s">
        <v>1414</v>
      </c>
      <c r="E256" s="63" t="s">
        <v>9</v>
      </c>
      <c r="F256" s="12"/>
      <c r="G256" s="12">
        <f t="shared" si="17"/>
        <v>3750000</v>
      </c>
      <c r="H256" s="45">
        <v>3750000</v>
      </c>
      <c r="I256" s="40">
        <f t="shared" si="16"/>
        <v>3750000</v>
      </c>
      <c r="J256" s="13"/>
    </row>
    <row r="257" spans="1:10" ht="20.25" customHeight="1" x14ac:dyDescent="0.3">
      <c r="A257" s="11"/>
      <c r="B257" s="11"/>
      <c r="C257" s="11"/>
      <c r="D257" s="36" t="s">
        <v>1415</v>
      </c>
      <c r="E257" s="63" t="s">
        <v>9</v>
      </c>
      <c r="F257" s="12"/>
      <c r="G257" s="12">
        <f t="shared" si="17"/>
        <v>4750000</v>
      </c>
      <c r="H257" s="45">
        <v>4750000</v>
      </c>
      <c r="I257" s="40">
        <f t="shared" si="16"/>
        <v>4750000</v>
      </c>
      <c r="J257" s="13"/>
    </row>
    <row r="258" spans="1:10" ht="20.25" customHeight="1" x14ac:dyDescent="0.3">
      <c r="A258" s="11"/>
      <c r="B258" s="11"/>
      <c r="C258" s="11"/>
      <c r="D258" s="36" t="s">
        <v>1416</v>
      </c>
      <c r="E258" s="63" t="s">
        <v>9</v>
      </c>
      <c r="F258" s="12"/>
      <c r="G258" s="12">
        <f t="shared" si="17"/>
        <v>6000000</v>
      </c>
      <c r="H258" s="45">
        <v>6000000</v>
      </c>
      <c r="I258" s="40">
        <f t="shared" si="16"/>
        <v>6000000</v>
      </c>
      <c r="J258" s="13"/>
    </row>
    <row r="259" spans="1:10" ht="20.25" customHeight="1" x14ac:dyDescent="0.3">
      <c r="A259" s="11"/>
      <c r="B259" s="11"/>
      <c r="C259" s="11"/>
      <c r="D259" s="36" t="s">
        <v>1417</v>
      </c>
      <c r="E259" s="63" t="s">
        <v>9</v>
      </c>
      <c r="F259" s="12"/>
      <c r="G259" s="12">
        <f t="shared" si="17"/>
        <v>7600000</v>
      </c>
      <c r="H259" s="45">
        <v>7600000</v>
      </c>
      <c r="I259" s="40">
        <f t="shared" si="16"/>
        <v>7600000</v>
      </c>
      <c r="J259" s="13"/>
    </row>
    <row r="260" spans="1:10" ht="20.25" customHeight="1" x14ac:dyDescent="0.3">
      <c r="A260" s="11"/>
      <c r="B260" s="11"/>
      <c r="C260" s="11"/>
      <c r="D260" s="36" t="s">
        <v>1418</v>
      </c>
      <c r="E260" s="63" t="s">
        <v>9</v>
      </c>
      <c r="F260" s="12"/>
      <c r="G260" s="12">
        <f t="shared" si="17"/>
        <v>1500000</v>
      </c>
      <c r="H260" s="45">
        <v>1500000</v>
      </c>
      <c r="I260" s="40">
        <f t="shared" si="16"/>
        <v>1500000</v>
      </c>
      <c r="J260" s="13"/>
    </row>
    <row r="261" spans="1:10" ht="20.25" customHeight="1" x14ac:dyDescent="0.3">
      <c r="A261" s="11"/>
      <c r="B261" s="11"/>
      <c r="C261" s="11"/>
      <c r="D261" s="36" t="s">
        <v>1419</v>
      </c>
      <c r="E261" s="63" t="s">
        <v>9</v>
      </c>
      <c r="F261" s="12"/>
      <c r="G261" s="12">
        <f t="shared" si="17"/>
        <v>1900000</v>
      </c>
      <c r="H261" s="45">
        <v>1900000</v>
      </c>
      <c r="I261" s="40">
        <f t="shared" si="16"/>
        <v>1900000</v>
      </c>
      <c r="J261" s="13"/>
    </row>
    <row r="262" spans="1:10" ht="20.25" customHeight="1" x14ac:dyDescent="0.3">
      <c r="A262" s="11"/>
      <c r="B262" s="11"/>
      <c r="C262" s="11"/>
      <c r="D262" s="36" t="s">
        <v>1405</v>
      </c>
      <c r="E262" s="63" t="s">
        <v>9</v>
      </c>
      <c r="F262" s="12"/>
      <c r="G262" s="12">
        <f>H262</f>
        <v>1000000</v>
      </c>
      <c r="H262" s="45">
        <v>1000000</v>
      </c>
      <c r="I262" s="40">
        <f t="shared" si="16"/>
        <v>1000000</v>
      </c>
      <c r="J262" s="13"/>
    </row>
    <row r="263" spans="1:10" ht="20.25" customHeight="1" x14ac:dyDescent="0.3">
      <c r="A263" s="11"/>
      <c r="B263" s="11"/>
      <c r="C263" s="11"/>
      <c r="D263" s="36" t="s">
        <v>1762</v>
      </c>
      <c r="E263" s="63" t="s">
        <v>9</v>
      </c>
      <c r="F263" s="12"/>
      <c r="G263" s="12">
        <f>H263</f>
        <v>2000000</v>
      </c>
      <c r="H263" s="45">
        <v>2000000</v>
      </c>
      <c r="I263" s="40">
        <f t="shared" si="16"/>
        <v>2000000</v>
      </c>
      <c r="J263" s="13"/>
    </row>
    <row r="264" spans="1:10" ht="20.25" customHeight="1" x14ac:dyDescent="0.3">
      <c r="A264" s="11"/>
      <c r="B264" s="11"/>
      <c r="C264" s="11"/>
      <c r="D264" s="36" t="s">
        <v>1407</v>
      </c>
      <c r="E264" s="63" t="s">
        <v>9</v>
      </c>
      <c r="F264" s="12"/>
      <c r="G264" s="12">
        <f>H264</f>
        <v>2000000</v>
      </c>
      <c r="H264" s="45">
        <v>2000000</v>
      </c>
      <c r="I264" s="40">
        <f t="shared" si="16"/>
        <v>2000000</v>
      </c>
      <c r="J264" s="13"/>
    </row>
    <row r="265" spans="1:10" ht="20.25" customHeight="1" x14ac:dyDescent="0.3">
      <c r="A265" s="8"/>
      <c r="B265" s="9" t="s">
        <v>31</v>
      </c>
      <c r="C265" s="9"/>
      <c r="D265" s="35"/>
      <c r="E265" s="8"/>
      <c r="F265" s="9"/>
      <c r="G265" s="9"/>
      <c r="H265" s="43"/>
      <c r="I265" s="40">
        <f t="shared" si="16"/>
        <v>0</v>
      </c>
      <c r="J265" s="10"/>
    </row>
    <row r="266" spans="1:10" ht="20.25" customHeight="1" x14ac:dyDescent="0.3">
      <c r="A266" s="11" t="s">
        <v>32</v>
      </c>
      <c r="B266" s="11"/>
      <c r="C266" s="11" t="s">
        <v>33</v>
      </c>
      <c r="D266" s="36" t="s">
        <v>34</v>
      </c>
      <c r="E266" s="63" t="s">
        <v>9</v>
      </c>
      <c r="F266" s="12">
        <v>43900</v>
      </c>
      <c r="G266" s="27">
        <v>0</v>
      </c>
      <c r="H266" s="44">
        <v>100000</v>
      </c>
      <c r="I266" s="40">
        <f t="shared" si="16"/>
        <v>100000</v>
      </c>
      <c r="J266" s="13"/>
    </row>
    <row r="267" spans="1:10" ht="20.25" customHeight="1" x14ac:dyDescent="0.3">
      <c r="A267" s="11" t="s">
        <v>35</v>
      </c>
      <c r="B267" s="11"/>
      <c r="C267" s="11" t="s">
        <v>36</v>
      </c>
      <c r="D267" s="36" t="s">
        <v>37</v>
      </c>
      <c r="E267" s="63" t="s">
        <v>9</v>
      </c>
      <c r="F267" s="12">
        <v>43900</v>
      </c>
      <c r="G267" s="27">
        <v>0</v>
      </c>
      <c r="H267" s="44">
        <v>100000</v>
      </c>
      <c r="I267" s="40">
        <f t="shared" si="16"/>
        <v>100000</v>
      </c>
      <c r="J267" s="13"/>
    </row>
    <row r="268" spans="1:10" ht="20.25" customHeight="1" x14ac:dyDescent="0.3">
      <c r="A268" s="11" t="s">
        <v>38</v>
      </c>
      <c r="B268" s="11"/>
      <c r="C268" s="11" t="s">
        <v>39</v>
      </c>
      <c r="D268" s="36" t="s">
        <v>40</v>
      </c>
      <c r="E268" s="63" t="s">
        <v>9</v>
      </c>
      <c r="F268" s="12">
        <v>43900</v>
      </c>
      <c r="G268" s="27">
        <v>0</v>
      </c>
      <c r="H268" s="44">
        <v>100000</v>
      </c>
      <c r="I268" s="40">
        <f t="shared" si="16"/>
        <v>100000</v>
      </c>
      <c r="J268" s="13"/>
    </row>
    <row r="269" spans="1:10" ht="20.25" customHeight="1" x14ac:dyDescent="0.3">
      <c r="A269" s="11" t="s">
        <v>41</v>
      </c>
      <c r="B269" s="11"/>
      <c r="C269" s="11" t="s">
        <v>42</v>
      </c>
      <c r="D269" s="36" t="s">
        <v>43</v>
      </c>
      <c r="E269" s="63" t="s">
        <v>9</v>
      </c>
      <c r="F269" s="12">
        <v>43900</v>
      </c>
      <c r="G269" s="27">
        <v>0</v>
      </c>
      <c r="H269" s="44">
        <v>100000</v>
      </c>
      <c r="I269" s="40">
        <f t="shared" si="16"/>
        <v>100000</v>
      </c>
      <c r="J269" s="13"/>
    </row>
    <row r="270" spans="1:10" ht="20.25" customHeight="1" x14ac:dyDescent="0.3">
      <c r="A270" s="11" t="s">
        <v>44</v>
      </c>
      <c r="B270" s="11"/>
      <c r="C270" s="11" t="s">
        <v>45</v>
      </c>
      <c r="D270" s="36" t="s">
        <v>46</v>
      </c>
      <c r="E270" s="63" t="s">
        <v>9</v>
      </c>
      <c r="F270" s="12">
        <v>43900</v>
      </c>
      <c r="G270" s="27">
        <v>0</v>
      </c>
      <c r="H270" s="44">
        <v>100000</v>
      </c>
      <c r="I270" s="40">
        <f t="shared" si="16"/>
        <v>100000</v>
      </c>
      <c r="J270" s="13"/>
    </row>
    <row r="271" spans="1:10" ht="20.25" customHeight="1" x14ac:dyDescent="0.3">
      <c r="A271" s="11" t="s">
        <v>47</v>
      </c>
      <c r="B271" s="11"/>
      <c r="C271" s="11" t="s">
        <v>48</v>
      </c>
      <c r="D271" s="36" t="s">
        <v>49</v>
      </c>
      <c r="E271" s="63" t="s">
        <v>9</v>
      </c>
      <c r="F271" s="12">
        <v>43900</v>
      </c>
      <c r="G271" s="27">
        <v>0</v>
      </c>
      <c r="H271" s="44">
        <v>100000</v>
      </c>
      <c r="I271" s="40">
        <f t="shared" si="16"/>
        <v>100000</v>
      </c>
      <c r="J271" s="13"/>
    </row>
    <row r="272" spans="1:10" ht="20.25" customHeight="1" x14ac:dyDescent="0.3">
      <c r="A272" s="11" t="s">
        <v>50</v>
      </c>
      <c r="B272" s="11"/>
      <c r="C272" s="11" t="s">
        <v>51</v>
      </c>
      <c r="D272" s="36" t="s">
        <v>52</v>
      </c>
      <c r="E272" s="63" t="s">
        <v>9</v>
      </c>
      <c r="F272" s="12">
        <v>43900</v>
      </c>
      <c r="G272" s="27">
        <v>0</v>
      </c>
      <c r="H272" s="44">
        <v>100000</v>
      </c>
      <c r="I272" s="40">
        <f t="shared" si="16"/>
        <v>100000</v>
      </c>
      <c r="J272" s="13"/>
    </row>
    <row r="273" spans="1:10" ht="20.25" customHeight="1" x14ac:dyDescent="0.3">
      <c r="A273" s="11" t="s">
        <v>53</v>
      </c>
      <c r="B273" s="11"/>
      <c r="C273" s="11" t="s">
        <v>54</v>
      </c>
      <c r="D273" s="36" t="s">
        <v>55</v>
      </c>
      <c r="E273" s="63" t="s">
        <v>9</v>
      </c>
      <c r="F273" s="12">
        <v>43900</v>
      </c>
      <c r="G273" s="27">
        <v>0</v>
      </c>
      <c r="H273" s="44">
        <v>100000</v>
      </c>
      <c r="I273" s="40">
        <f t="shared" si="16"/>
        <v>100000</v>
      </c>
      <c r="J273" s="13"/>
    </row>
    <row r="274" spans="1:10" ht="20.25" customHeight="1" x14ac:dyDescent="0.3">
      <c r="A274" s="11" t="s">
        <v>56</v>
      </c>
      <c r="B274" s="11"/>
      <c r="C274" s="11" t="s">
        <v>57</v>
      </c>
      <c r="D274" s="36" t="s">
        <v>1765</v>
      </c>
      <c r="E274" s="63" t="s">
        <v>9</v>
      </c>
      <c r="F274" s="12">
        <v>43900</v>
      </c>
      <c r="G274" s="27">
        <v>0</v>
      </c>
      <c r="H274" s="44">
        <v>150000</v>
      </c>
      <c r="I274" s="40">
        <f t="shared" si="16"/>
        <v>150000</v>
      </c>
      <c r="J274" s="13"/>
    </row>
    <row r="275" spans="1:10" ht="32.25" customHeight="1" x14ac:dyDescent="0.3">
      <c r="A275" s="11" t="s">
        <v>59</v>
      </c>
      <c r="B275" s="11"/>
      <c r="C275" s="11" t="s">
        <v>60</v>
      </c>
      <c r="D275" s="36" t="s">
        <v>61</v>
      </c>
      <c r="E275" s="63" t="s">
        <v>9</v>
      </c>
      <c r="F275" s="12">
        <v>43900</v>
      </c>
      <c r="G275" s="27">
        <v>0</v>
      </c>
      <c r="H275" s="44">
        <v>100000</v>
      </c>
      <c r="I275" s="40">
        <f t="shared" si="16"/>
        <v>100000</v>
      </c>
      <c r="J275" s="13"/>
    </row>
    <row r="276" spans="1:10" ht="20.25" customHeight="1" x14ac:dyDescent="0.3">
      <c r="A276" s="11" t="s">
        <v>62</v>
      </c>
      <c r="B276" s="11"/>
      <c r="C276" s="11" t="s">
        <v>63</v>
      </c>
      <c r="D276" s="36" t="s">
        <v>64</v>
      </c>
      <c r="E276" s="63" t="s">
        <v>9</v>
      </c>
      <c r="F276" s="12">
        <v>43900</v>
      </c>
      <c r="G276" s="27">
        <v>0</v>
      </c>
      <c r="H276" s="44">
        <v>100000</v>
      </c>
      <c r="I276" s="40">
        <f t="shared" si="16"/>
        <v>100000</v>
      </c>
      <c r="J276" s="13"/>
    </row>
    <row r="277" spans="1:10" ht="20.25" customHeight="1" x14ac:dyDescent="0.3">
      <c r="A277" s="11" t="s">
        <v>65</v>
      </c>
      <c r="B277" s="11"/>
      <c r="C277" s="11" t="s">
        <v>66</v>
      </c>
      <c r="D277" s="36" t="s">
        <v>67</v>
      </c>
      <c r="E277" s="63" t="s">
        <v>9</v>
      </c>
      <c r="F277" s="12">
        <v>43900</v>
      </c>
      <c r="G277" s="27">
        <v>0</v>
      </c>
      <c r="H277" s="44">
        <v>150000</v>
      </c>
      <c r="I277" s="40">
        <f t="shared" si="16"/>
        <v>150000</v>
      </c>
      <c r="J277" s="13"/>
    </row>
    <row r="278" spans="1:10" ht="20.25" customHeight="1" x14ac:dyDescent="0.3">
      <c r="A278" s="11" t="s">
        <v>68</v>
      </c>
      <c r="B278" s="11"/>
      <c r="C278" s="11" t="s">
        <v>69</v>
      </c>
      <c r="D278" s="36" t="s">
        <v>70</v>
      </c>
      <c r="E278" s="63" t="s">
        <v>9</v>
      </c>
      <c r="F278" s="12">
        <v>43900</v>
      </c>
      <c r="G278" s="27">
        <v>0</v>
      </c>
      <c r="H278" s="44">
        <v>100000</v>
      </c>
      <c r="I278" s="40">
        <f t="shared" si="16"/>
        <v>100000</v>
      </c>
      <c r="J278" s="13"/>
    </row>
    <row r="279" spans="1:10" ht="20.25" customHeight="1" x14ac:dyDescent="0.3">
      <c r="A279" s="11" t="s">
        <v>71</v>
      </c>
      <c r="B279" s="11"/>
      <c r="C279" s="11" t="s">
        <v>72</v>
      </c>
      <c r="D279" s="36" t="s">
        <v>73</v>
      </c>
      <c r="E279" s="63" t="s">
        <v>9</v>
      </c>
      <c r="F279" s="12">
        <v>43900</v>
      </c>
      <c r="G279" s="27">
        <v>0</v>
      </c>
      <c r="H279" s="44">
        <v>100000</v>
      </c>
      <c r="I279" s="40">
        <f t="shared" si="16"/>
        <v>100000</v>
      </c>
      <c r="J279" s="13"/>
    </row>
    <row r="280" spans="1:10" ht="20.25" customHeight="1" x14ac:dyDescent="0.3">
      <c r="A280" s="11" t="s">
        <v>74</v>
      </c>
      <c r="B280" s="11"/>
      <c r="C280" s="11" t="s">
        <v>75</v>
      </c>
      <c r="D280" s="36" t="s">
        <v>76</v>
      </c>
      <c r="E280" s="63" t="s">
        <v>9</v>
      </c>
      <c r="F280" s="12">
        <v>43900</v>
      </c>
      <c r="G280" s="27">
        <v>0</v>
      </c>
      <c r="H280" s="44">
        <v>100000</v>
      </c>
      <c r="I280" s="40">
        <f t="shared" si="16"/>
        <v>100000</v>
      </c>
      <c r="J280" s="13"/>
    </row>
    <row r="281" spans="1:10" ht="20.25" customHeight="1" x14ac:dyDescent="0.3">
      <c r="A281" s="11" t="s">
        <v>78</v>
      </c>
      <c r="B281" s="11"/>
      <c r="C281" s="11" t="s">
        <v>79</v>
      </c>
      <c r="D281" s="36" t="s">
        <v>80</v>
      </c>
      <c r="E281" s="63" t="s">
        <v>9</v>
      </c>
      <c r="F281" s="12">
        <v>43900</v>
      </c>
      <c r="G281" s="27">
        <v>0</v>
      </c>
      <c r="H281" s="44">
        <v>100000</v>
      </c>
      <c r="I281" s="40">
        <f t="shared" si="16"/>
        <v>100000</v>
      </c>
      <c r="J281" s="13"/>
    </row>
    <row r="282" spans="1:10" s="31" customFormat="1" ht="20.25" customHeight="1" x14ac:dyDescent="0.3">
      <c r="A282" s="28"/>
      <c r="B282" s="28"/>
      <c r="C282" s="28"/>
      <c r="D282" s="36" t="s">
        <v>1420</v>
      </c>
      <c r="E282" s="64" t="s">
        <v>9</v>
      </c>
      <c r="F282" s="29"/>
      <c r="G282" s="29">
        <v>100000</v>
      </c>
      <c r="H282" s="46">
        <v>150000</v>
      </c>
      <c r="I282" s="40">
        <f t="shared" si="16"/>
        <v>150000</v>
      </c>
      <c r="J282" s="30"/>
    </row>
    <row r="283" spans="1:10" ht="31.5" customHeight="1" x14ac:dyDescent="0.3">
      <c r="A283" s="11"/>
      <c r="B283" s="11"/>
      <c r="C283" s="11"/>
      <c r="D283" s="36" t="s">
        <v>1764</v>
      </c>
      <c r="E283" s="63" t="s">
        <v>9</v>
      </c>
      <c r="F283" s="12"/>
      <c r="G283" s="12">
        <v>100000</v>
      </c>
      <c r="H283" s="45">
        <v>150000</v>
      </c>
      <c r="I283" s="40">
        <f t="shared" si="16"/>
        <v>150000</v>
      </c>
      <c r="J283" s="13"/>
    </row>
    <row r="284" spans="1:10" ht="20.25" customHeight="1" x14ac:dyDescent="0.3">
      <c r="A284" s="11"/>
      <c r="B284" s="11"/>
      <c r="C284" s="11"/>
      <c r="D284" s="36" t="s">
        <v>1424</v>
      </c>
      <c r="E284" s="63" t="s">
        <v>9</v>
      </c>
      <c r="F284" s="12"/>
      <c r="G284" s="12">
        <v>150000</v>
      </c>
      <c r="H284" s="45">
        <v>200000</v>
      </c>
      <c r="I284" s="40">
        <f t="shared" si="16"/>
        <v>200000</v>
      </c>
      <c r="J284" s="13"/>
    </row>
    <row r="285" spans="1:10" ht="20.25" customHeight="1" x14ac:dyDescent="0.3">
      <c r="A285" s="11"/>
      <c r="B285" s="11"/>
      <c r="C285" s="11"/>
      <c r="D285" s="36" t="s">
        <v>1426</v>
      </c>
      <c r="E285" s="63" t="s">
        <v>9</v>
      </c>
      <c r="F285" s="12"/>
      <c r="G285" s="12">
        <f>H285</f>
        <v>400000</v>
      </c>
      <c r="H285" s="45">
        <v>400000</v>
      </c>
      <c r="I285" s="40">
        <f t="shared" si="16"/>
        <v>400000</v>
      </c>
      <c r="J285" s="13"/>
    </row>
    <row r="286" spans="1:10" ht="20.25" customHeight="1" x14ac:dyDescent="0.3">
      <c r="A286" s="11"/>
      <c r="B286" s="11"/>
      <c r="C286" s="11"/>
      <c r="D286" s="36" t="s">
        <v>1427</v>
      </c>
      <c r="E286" s="63" t="s">
        <v>9</v>
      </c>
      <c r="F286" s="12"/>
      <c r="G286" s="12">
        <f t="shared" ref="G286:G288" si="18">H286</f>
        <v>400000</v>
      </c>
      <c r="H286" s="45">
        <v>400000</v>
      </c>
      <c r="I286" s="40">
        <f t="shared" si="16"/>
        <v>400000</v>
      </c>
      <c r="J286" s="13"/>
    </row>
    <row r="287" spans="1:10" ht="20.25" customHeight="1" x14ac:dyDescent="0.3">
      <c r="A287" s="11"/>
      <c r="B287" s="11"/>
      <c r="C287" s="11"/>
      <c r="D287" s="36" t="s">
        <v>1428</v>
      </c>
      <c r="E287" s="63" t="s">
        <v>9</v>
      </c>
      <c r="F287" s="12"/>
      <c r="G287" s="12">
        <f t="shared" si="18"/>
        <v>400000</v>
      </c>
      <c r="H287" s="45">
        <v>400000</v>
      </c>
      <c r="I287" s="40">
        <f t="shared" si="16"/>
        <v>400000</v>
      </c>
      <c r="J287" s="13"/>
    </row>
    <row r="288" spans="1:10" ht="20.25" customHeight="1" x14ac:dyDescent="0.3">
      <c r="A288" s="11"/>
      <c r="B288" s="11"/>
      <c r="C288" s="11"/>
      <c r="D288" s="36" t="s">
        <v>1429</v>
      </c>
      <c r="E288" s="63" t="s">
        <v>9</v>
      </c>
      <c r="F288" s="12"/>
      <c r="G288" s="12">
        <f t="shared" si="18"/>
        <v>400000</v>
      </c>
      <c r="H288" s="45">
        <v>400000</v>
      </c>
      <c r="I288" s="40">
        <f t="shared" si="16"/>
        <v>400000</v>
      </c>
      <c r="J288" s="13"/>
    </row>
    <row r="289" spans="1:10" ht="20.25" customHeight="1" x14ac:dyDescent="0.3">
      <c r="A289" s="11"/>
      <c r="B289" s="11"/>
      <c r="C289" s="11"/>
      <c r="D289" s="36" t="s">
        <v>1440</v>
      </c>
      <c r="E289" s="63" t="s">
        <v>9</v>
      </c>
      <c r="F289" s="12"/>
      <c r="G289" s="12">
        <f>H289</f>
        <v>400000</v>
      </c>
      <c r="H289" s="45">
        <v>400000</v>
      </c>
      <c r="I289" s="40">
        <f t="shared" si="16"/>
        <v>400000</v>
      </c>
      <c r="J289" s="13"/>
    </row>
    <row r="290" spans="1:10" ht="20.25" customHeight="1" x14ac:dyDescent="0.3">
      <c r="A290" s="11"/>
      <c r="B290" s="11"/>
      <c r="C290" s="11"/>
      <c r="D290" s="36" t="s">
        <v>1430</v>
      </c>
      <c r="E290" s="63" t="s">
        <v>9</v>
      </c>
      <c r="F290" s="12"/>
      <c r="G290" s="12">
        <v>100000</v>
      </c>
      <c r="H290" s="45">
        <v>150000</v>
      </c>
      <c r="I290" s="40">
        <f t="shared" si="16"/>
        <v>150000</v>
      </c>
      <c r="J290" s="13"/>
    </row>
    <row r="291" spans="1:10" ht="20.25" customHeight="1" x14ac:dyDescent="0.3">
      <c r="A291" s="11"/>
      <c r="B291" s="11"/>
      <c r="C291" s="11"/>
      <c r="D291" s="36" t="s">
        <v>1435</v>
      </c>
      <c r="E291" s="63" t="s">
        <v>9</v>
      </c>
      <c r="F291" s="12"/>
      <c r="G291" s="12">
        <v>150000</v>
      </c>
      <c r="H291" s="45">
        <v>200000</v>
      </c>
      <c r="I291" s="40">
        <f t="shared" si="16"/>
        <v>200000</v>
      </c>
      <c r="J291" s="13"/>
    </row>
    <row r="292" spans="1:10" ht="20.25" customHeight="1" x14ac:dyDescent="0.3">
      <c r="A292" s="11"/>
      <c r="B292" s="11"/>
      <c r="C292" s="11"/>
      <c r="D292" s="36" t="s">
        <v>1436</v>
      </c>
      <c r="E292" s="63" t="s">
        <v>9</v>
      </c>
      <c r="F292" s="12"/>
      <c r="G292" s="12">
        <v>100000</v>
      </c>
      <c r="H292" s="45">
        <v>150000</v>
      </c>
      <c r="I292" s="40">
        <f t="shared" si="16"/>
        <v>150000</v>
      </c>
      <c r="J292" s="13"/>
    </row>
    <row r="293" spans="1:10" ht="20.25" customHeight="1" x14ac:dyDescent="0.3">
      <c r="A293" s="11"/>
      <c r="B293" s="11"/>
      <c r="C293" s="11"/>
      <c r="D293" s="36" t="s">
        <v>1438</v>
      </c>
      <c r="E293" s="63" t="s">
        <v>9</v>
      </c>
      <c r="F293" s="12"/>
      <c r="G293" s="12">
        <v>150000</v>
      </c>
      <c r="H293" s="45">
        <v>200000</v>
      </c>
      <c r="I293" s="40">
        <f t="shared" si="16"/>
        <v>200000</v>
      </c>
      <c r="J293" s="13"/>
    </row>
    <row r="294" spans="1:10" ht="20.25" customHeight="1" x14ac:dyDescent="0.3">
      <c r="A294" s="11"/>
      <c r="B294" s="11"/>
      <c r="C294" s="11"/>
      <c r="D294" s="36" t="s">
        <v>1441</v>
      </c>
      <c r="E294" s="63" t="s">
        <v>9</v>
      </c>
      <c r="F294" s="12"/>
      <c r="G294" s="12">
        <v>100000</v>
      </c>
      <c r="H294" s="45">
        <v>150000</v>
      </c>
      <c r="I294" s="40">
        <f t="shared" si="16"/>
        <v>150000</v>
      </c>
      <c r="J294" s="13"/>
    </row>
    <row r="295" spans="1:10" ht="20.25" customHeight="1" x14ac:dyDescent="0.3">
      <c r="A295" s="11"/>
      <c r="B295" s="11"/>
      <c r="C295" s="11"/>
      <c r="D295" s="36" t="s">
        <v>1443</v>
      </c>
      <c r="E295" s="63" t="s">
        <v>9</v>
      </c>
      <c r="F295" s="12"/>
      <c r="G295" s="12">
        <v>100000</v>
      </c>
      <c r="H295" s="45">
        <v>150000</v>
      </c>
      <c r="I295" s="40">
        <f t="shared" si="16"/>
        <v>150000</v>
      </c>
      <c r="J295" s="13"/>
    </row>
    <row r="296" spans="1:10" ht="20.25" customHeight="1" x14ac:dyDescent="0.3">
      <c r="A296" s="11"/>
      <c r="B296" s="11"/>
      <c r="C296" s="11"/>
      <c r="D296" s="36" t="s">
        <v>1445</v>
      </c>
      <c r="E296" s="63" t="s">
        <v>9</v>
      </c>
      <c r="F296" s="12"/>
      <c r="G296" s="12">
        <v>100000</v>
      </c>
      <c r="H296" s="45">
        <v>150000</v>
      </c>
      <c r="I296" s="40">
        <f t="shared" si="16"/>
        <v>150000</v>
      </c>
      <c r="J296" s="13"/>
    </row>
    <row r="297" spans="1:10" ht="20.25" customHeight="1" x14ac:dyDescent="0.3">
      <c r="A297" s="11"/>
      <c r="B297" s="11"/>
      <c r="C297" s="11"/>
      <c r="D297" s="36" t="s">
        <v>1447</v>
      </c>
      <c r="E297" s="63" t="s">
        <v>9</v>
      </c>
      <c r="F297" s="12"/>
      <c r="G297" s="12">
        <v>100000</v>
      </c>
      <c r="H297" s="45">
        <v>150000</v>
      </c>
      <c r="I297" s="40">
        <f t="shared" ref="I297:I354" si="19">H297</f>
        <v>150000</v>
      </c>
      <c r="J297" s="13"/>
    </row>
    <row r="298" spans="1:10" ht="20.25" customHeight="1" x14ac:dyDescent="0.3">
      <c r="A298" s="11"/>
      <c r="B298" s="11"/>
      <c r="C298" s="11"/>
      <c r="D298" s="36" t="s">
        <v>1449</v>
      </c>
      <c r="E298" s="63" t="s">
        <v>9</v>
      </c>
      <c r="F298" s="12"/>
      <c r="G298" s="12">
        <v>100000</v>
      </c>
      <c r="H298" s="45">
        <v>150000</v>
      </c>
      <c r="I298" s="40">
        <f t="shared" si="19"/>
        <v>150000</v>
      </c>
      <c r="J298" s="13"/>
    </row>
    <row r="299" spans="1:10" ht="30" customHeight="1" x14ac:dyDescent="0.3">
      <c r="A299" s="8"/>
      <c r="B299" s="9" t="s">
        <v>82</v>
      </c>
      <c r="C299" s="9"/>
      <c r="D299" s="35"/>
      <c r="E299" s="8"/>
      <c r="F299" s="9"/>
      <c r="G299" s="9"/>
      <c r="H299" s="43"/>
      <c r="I299" s="40">
        <f t="shared" si="19"/>
        <v>0</v>
      </c>
      <c r="J299" s="10"/>
    </row>
    <row r="300" spans="1:10" ht="20.25" customHeight="1" x14ac:dyDescent="0.3">
      <c r="A300" s="11" t="s">
        <v>83</v>
      </c>
      <c r="B300" s="11"/>
      <c r="C300" s="11" t="s">
        <v>84</v>
      </c>
      <c r="D300" s="36" t="s">
        <v>85</v>
      </c>
      <c r="E300" s="63" t="s">
        <v>9</v>
      </c>
      <c r="F300" s="12">
        <v>65400</v>
      </c>
      <c r="G300" s="27">
        <v>0</v>
      </c>
      <c r="H300" s="44">
        <v>150000</v>
      </c>
      <c r="I300" s="40">
        <f t="shared" si="19"/>
        <v>150000</v>
      </c>
      <c r="J300" s="13"/>
    </row>
    <row r="301" spans="1:10" ht="20.25" customHeight="1" x14ac:dyDescent="0.3">
      <c r="A301" s="11" t="s">
        <v>200</v>
      </c>
      <c r="B301" s="11"/>
      <c r="C301" s="11" t="s">
        <v>201</v>
      </c>
      <c r="D301" s="36" t="s">
        <v>85</v>
      </c>
      <c r="E301" s="63" t="s">
        <v>9</v>
      </c>
      <c r="F301" s="12">
        <v>97200</v>
      </c>
      <c r="G301" s="27">
        <v>0</v>
      </c>
      <c r="H301" s="44">
        <v>150000</v>
      </c>
      <c r="I301" s="40">
        <f t="shared" si="19"/>
        <v>150000</v>
      </c>
      <c r="J301" s="13"/>
    </row>
    <row r="302" spans="1:10" ht="20.25" customHeight="1" x14ac:dyDescent="0.3">
      <c r="A302" s="11" t="s">
        <v>86</v>
      </c>
      <c r="B302" s="11"/>
      <c r="C302" s="11" t="s">
        <v>87</v>
      </c>
      <c r="D302" s="36" t="s">
        <v>88</v>
      </c>
      <c r="E302" s="63" t="s">
        <v>9</v>
      </c>
      <c r="F302" s="12">
        <v>97200</v>
      </c>
      <c r="G302" s="27">
        <v>0</v>
      </c>
      <c r="H302" s="44">
        <v>150000</v>
      </c>
      <c r="I302" s="40">
        <f t="shared" si="19"/>
        <v>150000</v>
      </c>
      <c r="J302" s="13"/>
    </row>
    <row r="303" spans="1:10" ht="20.25" customHeight="1" x14ac:dyDescent="0.3">
      <c r="A303" s="11" t="s">
        <v>89</v>
      </c>
      <c r="B303" s="11"/>
      <c r="C303" s="11" t="s">
        <v>90</v>
      </c>
      <c r="D303" s="36" t="s">
        <v>91</v>
      </c>
      <c r="E303" s="63" t="s">
        <v>9</v>
      </c>
      <c r="F303" s="12">
        <v>65400</v>
      </c>
      <c r="G303" s="27">
        <v>0</v>
      </c>
      <c r="H303" s="44">
        <v>100000</v>
      </c>
      <c r="I303" s="40">
        <f t="shared" si="19"/>
        <v>100000</v>
      </c>
      <c r="J303" s="13"/>
    </row>
    <row r="304" spans="1:10" ht="20.25" customHeight="1" x14ac:dyDescent="0.3">
      <c r="A304" s="11" t="s">
        <v>92</v>
      </c>
      <c r="B304" s="11"/>
      <c r="C304" s="11" t="s">
        <v>93</v>
      </c>
      <c r="D304" s="36" t="s">
        <v>94</v>
      </c>
      <c r="E304" s="63" t="s">
        <v>9</v>
      </c>
      <c r="F304" s="12">
        <v>65400</v>
      </c>
      <c r="G304" s="27">
        <v>0</v>
      </c>
      <c r="H304" s="44">
        <v>100000</v>
      </c>
      <c r="I304" s="40">
        <f t="shared" si="19"/>
        <v>100000</v>
      </c>
      <c r="J304" s="13"/>
    </row>
    <row r="305" spans="1:10" ht="20.25" customHeight="1" x14ac:dyDescent="0.3">
      <c r="A305" s="11" t="s">
        <v>197</v>
      </c>
      <c r="B305" s="11"/>
      <c r="C305" s="11" t="s">
        <v>198</v>
      </c>
      <c r="D305" s="36" t="s">
        <v>199</v>
      </c>
      <c r="E305" s="63" t="s">
        <v>9</v>
      </c>
      <c r="F305" s="12">
        <v>97200</v>
      </c>
      <c r="G305" s="27">
        <v>0</v>
      </c>
      <c r="H305" s="44">
        <v>150000</v>
      </c>
      <c r="I305" s="40">
        <f t="shared" si="19"/>
        <v>150000</v>
      </c>
      <c r="J305" s="13"/>
    </row>
    <row r="306" spans="1:10" ht="20.25" customHeight="1" x14ac:dyDescent="0.3">
      <c r="A306" s="11" t="s">
        <v>95</v>
      </c>
      <c r="B306" s="11"/>
      <c r="C306" s="11" t="s">
        <v>96</v>
      </c>
      <c r="D306" s="36" t="s">
        <v>97</v>
      </c>
      <c r="E306" s="63" t="s">
        <v>9</v>
      </c>
      <c r="F306" s="12">
        <v>65400</v>
      </c>
      <c r="G306" s="27">
        <v>0</v>
      </c>
      <c r="H306" s="44">
        <v>100000</v>
      </c>
      <c r="I306" s="40">
        <f t="shared" si="19"/>
        <v>100000</v>
      </c>
      <c r="J306" s="13"/>
    </row>
    <row r="307" spans="1:10" ht="20.25" customHeight="1" x14ac:dyDescent="0.3">
      <c r="A307" s="11" t="s">
        <v>98</v>
      </c>
      <c r="B307" s="11"/>
      <c r="C307" s="11" t="s">
        <v>99</v>
      </c>
      <c r="D307" s="36" t="s">
        <v>100</v>
      </c>
      <c r="E307" s="63" t="s">
        <v>9</v>
      </c>
      <c r="F307" s="12">
        <v>65400</v>
      </c>
      <c r="G307" s="27">
        <v>0</v>
      </c>
      <c r="H307" s="44">
        <v>100000</v>
      </c>
      <c r="I307" s="40">
        <f t="shared" si="19"/>
        <v>100000</v>
      </c>
      <c r="J307" s="13"/>
    </row>
    <row r="308" spans="1:10" ht="20.25" customHeight="1" x14ac:dyDescent="0.3">
      <c r="A308" s="11" t="s">
        <v>101</v>
      </c>
      <c r="B308" s="11"/>
      <c r="C308" s="11" t="s">
        <v>102</v>
      </c>
      <c r="D308" s="36" t="s">
        <v>103</v>
      </c>
      <c r="E308" s="63" t="s">
        <v>9</v>
      </c>
      <c r="F308" s="12">
        <v>65400</v>
      </c>
      <c r="G308" s="27">
        <v>0</v>
      </c>
      <c r="H308" s="44">
        <v>100000</v>
      </c>
      <c r="I308" s="40">
        <f t="shared" si="19"/>
        <v>100000</v>
      </c>
      <c r="J308" s="13"/>
    </row>
    <row r="309" spans="1:10" ht="20.25" customHeight="1" x14ac:dyDescent="0.3">
      <c r="A309" s="11" t="s">
        <v>104</v>
      </c>
      <c r="B309" s="11"/>
      <c r="C309" s="11" t="s">
        <v>105</v>
      </c>
      <c r="D309" s="36" t="s">
        <v>106</v>
      </c>
      <c r="E309" s="63" t="s">
        <v>9</v>
      </c>
      <c r="F309" s="12">
        <v>65400</v>
      </c>
      <c r="G309" s="27">
        <v>0</v>
      </c>
      <c r="H309" s="44">
        <v>100000</v>
      </c>
      <c r="I309" s="40">
        <f t="shared" si="19"/>
        <v>100000</v>
      </c>
      <c r="J309" s="13"/>
    </row>
    <row r="310" spans="1:10" ht="20.25" customHeight="1" x14ac:dyDescent="0.3">
      <c r="A310" s="11" t="s">
        <v>107</v>
      </c>
      <c r="B310" s="11"/>
      <c r="C310" s="11" t="s">
        <v>108</v>
      </c>
      <c r="D310" s="36" t="s">
        <v>109</v>
      </c>
      <c r="E310" s="63" t="s">
        <v>9</v>
      </c>
      <c r="F310" s="12">
        <v>65400</v>
      </c>
      <c r="G310" s="27">
        <v>0</v>
      </c>
      <c r="H310" s="44">
        <v>100000</v>
      </c>
      <c r="I310" s="40">
        <f t="shared" si="19"/>
        <v>100000</v>
      </c>
      <c r="J310" s="13"/>
    </row>
    <row r="311" spans="1:10" ht="20.25" customHeight="1" x14ac:dyDescent="0.3">
      <c r="A311" s="11" t="s">
        <v>110</v>
      </c>
      <c r="B311" s="11"/>
      <c r="C311" s="11" t="s">
        <v>111</v>
      </c>
      <c r="D311" s="36" t="s">
        <v>112</v>
      </c>
      <c r="E311" s="63" t="s">
        <v>9</v>
      </c>
      <c r="F311" s="12">
        <v>65400</v>
      </c>
      <c r="G311" s="27">
        <v>0</v>
      </c>
      <c r="H311" s="44">
        <v>100000</v>
      </c>
      <c r="I311" s="40">
        <f t="shared" si="19"/>
        <v>100000</v>
      </c>
      <c r="J311" s="13"/>
    </row>
    <row r="312" spans="1:10" ht="20.25" customHeight="1" x14ac:dyDescent="0.3">
      <c r="A312" s="11" t="s">
        <v>113</v>
      </c>
      <c r="B312" s="11"/>
      <c r="C312" s="11" t="s">
        <v>114</v>
      </c>
      <c r="D312" s="36" t="s">
        <v>115</v>
      </c>
      <c r="E312" s="63" t="s">
        <v>9</v>
      </c>
      <c r="F312" s="12">
        <v>65400</v>
      </c>
      <c r="G312" s="27">
        <v>0</v>
      </c>
      <c r="H312" s="44">
        <v>100000</v>
      </c>
      <c r="I312" s="40">
        <f t="shared" si="19"/>
        <v>100000</v>
      </c>
      <c r="J312" s="13"/>
    </row>
    <row r="313" spans="1:10" ht="20.25" customHeight="1" x14ac:dyDescent="0.3">
      <c r="A313" s="11" t="s">
        <v>116</v>
      </c>
      <c r="B313" s="11"/>
      <c r="C313" s="11" t="s">
        <v>117</v>
      </c>
      <c r="D313" s="36" t="s">
        <v>118</v>
      </c>
      <c r="E313" s="63" t="s">
        <v>9</v>
      </c>
      <c r="F313" s="12">
        <v>65400</v>
      </c>
      <c r="G313" s="27">
        <v>0</v>
      </c>
      <c r="H313" s="44">
        <v>100000</v>
      </c>
      <c r="I313" s="40">
        <f t="shared" si="19"/>
        <v>100000</v>
      </c>
      <c r="J313" s="13"/>
    </row>
    <row r="314" spans="1:10" ht="20.25" customHeight="1" x14ac:dyDescent="0.3">
      <c r="A314" s="11" t="s">
        <v>119</v>
      </c>
      <c r="B314" s="11"/>
      <c r="C314" s="11" t="s">
        <v>120</v>
      </c>
      <c r="D314" s="36" t="s">
        <v>121</v>
      </c>
      <c r="E314" s="63" t="s">
        <v>9</v>
      </c>
      <c r="F314" s="12">
        <v>65400</v>
      </c>
      <c r="G314" s="27">
        <v>0</v>
      </c>
      <c r="H314" s="44">
        <v>100000</v>
      </c>
      <c r="I314" s="40">
        <f t="shared" si="19"/>
        <v>100000</v>
      </c>
      <c r="J314" s="13"/>
    </row>
    <row r="315" spans="1:10" ht="20.25" customHeight="1" x14ac:dyDescent="0.3">
      <c r="A315" s="11" t="s">
        <v>122</v>
      </c>
      <c r="B315" s="11"/>
      <c r="C315" s="11" t="s">
        <v>123</v>
      </c>
      <c r="D315" s="36" t="s">
        <v>124</v>
      </c>
      <c r="E315" s="63" t="s">
        <v>9</v>
      </c>
      <c r="F315" s="12">
        <v>65400</v>
      </c>
      <c r="G315" s="27">
        <v>0</v>
      </c>
      <c r="H315" s="44">
        <v>100000</v>
      </c>
      <c r="I315" s="40">
        <f t="shared" si="19"/>
        <v>100000</v>
      </c>
      <c r="J315" s="13"/>
    </row>
    <row r="316" spans="1:10" ht="20.25" customHeight="1" x14ac:dyDescent="0.3">
      <c r="A316" s="11" t="s">
        <v>125</v>
      </c>
      <c r="B316" s="11"/>
      <c r="C316" s="11" t="s">
        <v>126</v>
      </c>
      <c r="D316" s="36" t="s">
        <v>127</v>
      </c>
      <c r="E316" s="63" t="s">
        <v>9</v>
      </c>
      <c r="F316" s="12">
        <v>65400</v>
      </c>
      <c r="G316" s="27">
        <v>0</v>
      </c>
      <c r="H316" s="44">
        <v>100000</v>
      </c>
      <c r="I316" s="40">
        <f t="shared" si="19"/>
        <v>100000</v>
      </c>
      <c r="J316" s="13"/>
    </row>
    <row r="317" spans="1:10" ht="20.25" customHeight="1" x14ac:dyDescent="0.3">
      <c r="A317" s="11" t="s">
        <v>128</v>
      </c>
      <c r="B317" s="11"/>
      <c r="C317" s="11" t="s">
        <v>129</v>
      </c>
      <c r="D317" s="36" t="s">
        <v>130</v>
      </c>
      <c r="E317" s="63" t="s">
        <v>9</v>
      </c>
      <c r="F317" s="12">
        <v>65400</v>
      </c>
      <c r="G317" s="27">
        <v>0</v>
      </c>
      <c r="H317" s="44">
        <v>100000</v>
      </c>
      <c r="I317" s="40">
        <f t="shared" si="19"/>
        <v>100000</v>
      </c>
      <c r="J317" s="13"/>
    </row>
    <row r="318" spans="1:10" ht="20.25" customHeight="1" x14ac:dyDescent="0.3">
      <c r="A318" s="11" t="s">
        <v>131</v>
      </c>
      <c r="B318" s="11"/>
      <c r="C318" s="11" t="s">
        <v>132</v>
      </c>
      <c r="D318" s="36" t="s">
        <v>133</v>
      </c>
      <c r="E318" s="63" t="s">
        <v>9</v>
      </c>
      <c r="F318" s="12">
        <v>65400</v>
      </c>
      <c r="G318" s="27">
        <v>0</v>
      </c>
      <c r="H318" s="44">
        <v>100000</v>
      </c>
      <c r="I318" s="40">
        <f t="shared" si="19"/>
        <v>100000</v>
      </c>
      <c r="J318" s="13"/>
    </row>
    <row r="319" spans="1:10" ht="20.25" customHeight="1" x14ac:dyDescent="0.3">
      <c r="A319" s="11" t="s">
        <v>134</v>
      </c>
      <c r="B319" s="11"/>
      <c r="C319" s="11" t="s">
        <v>135</v>
      </c>
      <c r="D319" s="36" t="s">
        <v>136</v>
      </c>
      <c r="E319" s="63" t="s">
        <v>9</v>
      </c>
      <c r="F319" s="12">
        <v>65400</v>
      </c>
      <c r="G319" s="27">
        <v>0</v>
      </c>
      <c r="H319" s="44">
        <v>100000</v>
      </c>
      <c r="I319" s="40">
        <f t="shared" si="19"/>
        <v>100000</v>
      </c>
      <c r="J319" s="13"/>
    </row>
    <row r="320" spans="1:10" ht="20.25" customHeight="1" x14ac:dyDescent="0.3">
      <c r="A320" s="11" t="s">
        <v>137</v>
      </c>
      <c r="B320" s="11"/>
      <c r="C320" s="11" t="s">
        <v>138</v>
      </c>
      <c r="D320" s="36" t="s">
        <v>139</v>
      </c>
      <c r="E320" s="63" t="s">
        <v>9</v>
      </c>
      <c r="F320" s="12">
        <v>65400</v>
      </c>
      <c r="G320" s="27">
        <v>0</v>
      </c>
      <c r="H320" s="44">
        <v>100000</v>
      </c>
      <c r="I320" s="40">
        <f t="shared" si="19"/>
        <v>100000</v>
      </c>
      <c r="J320" s="13"/>
    </row>
    <row r="321" spans="1:10" ht="20.25" customHeight="1" x14ac:dyDescent="0.3">
      <c r="A321" s="11" t="s">
        <v>140</v>
      </c>
      <c r="B321" s="11"/>
      <c r="C321" s="11" t="s">
        <v>141</v>
      </c>
      <c r="D321" s="36" t="s">
        <v>142</v>
      </c>
      <c r="E321" s="63" t="s">
        <v>9</v>
      </c>
      <c r="F321" s="12">
        <v>65400</v>
      </c>
      <c r="G321" s="27">
        <v>0</v>
      </c>
      <c r="H321" s="44">
        <v>100000</v>
      </c>
      <c r="I321" s="40">
        <f t="shared" si="19"/>
        <v>100000</v>
      </c>
      <c r="J321" s="13"/>
    </row>
    <row r="322" spans="1:10" ht="20.25" customHeight="1" x14ac:dyDescent="0.3">
      <c r="A322" s="11" t="s">
        <v>143</v>
      </c>
      <c r="B322" s="11"/>
      <c r="C322" s="11" t="s">
        <v>144</v>
      </c>
      <c r="D322" s="36" t="s">
        <v>145</v>
      </c>
      <c r="E322" s="63" t="s">
        <v>9</v>
      </c>
      <c r="F322" s="12">
        <v>65400</v>
      </c>
      <c r="G322" s="27">
        <v>0</v>
      </c>
      <c r="H322" s="44">
        <v>100000</v>
      </c>
      <c r="I322" s="40">
        <f t="shared" si="19"/>
        <v>100000</v>
      </c>
      <c r="J322" s="13"/>
    </row>
    <row r="323" spans="1:10" ht="20.25" customHeight="1" x14ac:dyDescent="0.3">
      <c r="A323" s="11" t="s">
        <v>146</v>
      </c>
      <c r="B323" s="11"/>
      <c r="C323" s="11" t="s">
        <v>147</v>
      </c>
      <c r="D323" s="36" t="s">
        <v>148</v>
      </c>
      <c r="E323" s="63" t="s">
        <v>9</v>
      </c>
      <c r="F323" s="12">
        <v>65400</v>
      </c>
      <c r="G323" s="27">
        <v>0</v>
      </c>
      <c r="H323" s="44">
        <v>100000</v>
      </c>
      <c r="I323" s="40">
        <f t="shared" si="19"/>
        <v>100000</v>
      </c>
      <c r="J323" s="13"/>
    </row>
    <row r="324" spans="1:10" ht="20.25" customHeight="1" x14ac:dyDescent="0.3">
      <c r="A324" s="11" t="s">
        <v>149</v>
      </c>
      <c r="B324" s="11"/>
      <c r="C324" s="11" t="s">
        <v>150</v>
      </c>
      <c r="D324" s="36" t="s">
        <v>151</v>
      </c>
      <c r="E324" s="63" t="s">
        <v>9</v>
      </c>
      <c r="F324" s="12">
        <v>65400</v>
      </c>
      <c r="G324" s="27">
        <v>0</v>
      </c>
      <c r="H324" s="44">
        <v>100000</v>
      </c>
      <c r="I324" s="40">
        <f t="shared" si="19"/>
        <v>100000</v>
      </c>
      <c r="J324" s="13"/>
    </row>
    <row r="325" spans="1:10" ht="20.25" customHeight="1" x14ac:dyDescent="0.3">
      <c r="A325" s="11" t="s">
        <v>152</v>
      </c>
      <c r="B325" s="11"/>
      <c r="C325" s="11" t="s">
        <v>153</v>
      </c>
      <c r="D325" s="36" t="s">
        <v>154</v>
      </c>
      <c r="E325" s="63" t="s">
        <v>9</v>
      </c>
      <c r="F325" s="12">
        <v>65400</v>
      </c>
      <c r="G325" s="27">
        <v>0</v>
      </c>
      <c r="H325" s="44">
        <v>100000</v>
      </c>
      <c r="I325" s="40">
        <f t="shared" si="19"/>
        <v>100000</v>
      </c>
      <c r="J325" s="13"/>
    </row>
    <row r="326" spans="1:10" ht="20.25" customHeight="1" x14ac:dyDescent="0.3">
      <c r="A326" s="11" t="s">
        <v>155</v>
      </c>
      <c r="B326" s="11"/>
      <c r="C326" s="11" t="s">
        <v>156</v>
      </c>
      <c r="D326" s="36" t="s">
        <v>157</v>
      </c>
      <c r="E326" s="63" t="s">
        <v>9</v>
      </c>
      <c r="F326" s="12">
        <v>65400</v>
      </c>
      <c r="G326" s="27">
        <v>0</v>
      </c>
      <c r="H326" s="44">
        <v>100000</v>
      </c>
      <c r="I326" s="40">
        <f t="shared" si="19"/>
        <v>100000</v>
      </c>
      <c r="J326" s="13"/>
    </row>
    <row r="327" spans="1:10" ht="20.25" customHeight="1" x14ac:dyDescent="0.3">
      <c r="A327" s="11" t="s">
        <v>158</v>
      </c>
      <c r="B327" s="11"/>
      <c r="C327" s="11" t="s">
        <v>159</v>
      </c>
      <c r="D327" s="36" t="s">
        <v>160</v>
      </c>
      <c r="E327" s="63" t="s">
        <v>9</v>
      </c>
      <c r="F327" s="12">
        <v>65400</v>
      </c>
      <c r="G327" s="27">
        <v>0</v>
      </c>
      <c r="H327" s="44">
        <v>100000</v>
      </c>
      <c r="I327" s="40">
        <f t="shared" si="19"/>
        <v>100000</v>
      </c>
      <c r="J327" s="13"/>
    </row>
    <row r="328" spans="1:10" ht="20.25" customHeight="1" x14ac:dyDescent="0.3">
      <c r="A328" s="11" t="s">
        <v>161</v>
      </c>
      <c r="B328" s="11"/>
      <c r="C328" s="11" t="s">
        <v>162</v>
      </c>
      <c r="D328" s="36" t="s">
        <v>163</v>
      </c>
      <c r="E328" s="63" t="s">
        <v>9</v>
      </c>
      <c r="F328" s="12">
        <v>65400</v>
      </c>
      <c r="G328" s="27">
        <v>0</v>
      </c>
      <c r="H328" s="44">
        <v>100000</v>
      </c>
      <c r="I328" s="40">
        <f t="shared" si="19"/>
        <v>100000</v>
      </c>
      <c r="J328" s="13"/>
    </row>
    <row r="329" spans="1:10" ht="20.25" customHeight="1" x14ac:dyDescent="0.3">
      <c r="A329" s="11" t="s">
        <v>164</v>
      </c>
      <c r="B329" s="11"/>
      <c r="C329" s="11" t="s">
        <v>165</v>
      </c>
      <c r="D329" s="36" t="s">
        <v>166</v>
      </c>
      <c r="E329" s="63" t="s">
        <v>9</v>
      </c>
      <c r="F329" s="12">
        <v>65400</v>
      </c>
      <c r="G329" s="27">
        <v>0</v>
      </c>
      <c r="H329" s="44">
        <v>100000</v>
      </c>
      <c r="I329" s="40">
        <f t="shared" si="19"/>
        <v>100000</v>
      </c>
      <c r="J329" s="13"/>
    </row>
    <row r="330" spans="1:10" ht="20.25" customHeight="1" x14ac:dyDescent="0.3">
      <c r="A330" s="11" t="s">
        <v>167</v>
      </c>
      <c r="B330" s="11"/>
      <c r="C330" s="11" t="s">
        <v>168</v>
      </c>
      <c r="D330" s="36" t="s">
        <v>169</v>
      </c>
      <c r="E330" s="63" t="s">
        <v>9</v>
      </c>
      <c r="F330" s="12">
        <v>65400</v>
      </c>
      <c r="G330" s="27">
        <v>0</v>
      </c>
      <c r="H330" s="44">
        <v>100000</v>
      </c>
      <c r="I330" s="40">
        <f t="shared" si="19"/>
        <v>100000</v>
      </c>
      <c r="J330" s="13"/>
    </row>
    <row r="331" spans="1:10" ht="20.25" customHeight="1" x14ac:dyDescent="0.3">
      <c r="A331" s="11" t="s">
        <v>170</v>
      </c>
      <c r="B331" s="11"/>
      <c r="C331" s="11" t="s">
        <v>171</v>
      </c>
      <c r="D331" s="36" t="s">
        <v>172</v>
      </c>
      <c r="E331" s="63" t="s">
        <v>9</v>
      </c>
      <c r="F331" s="12">
        <v>65400</v>
      </c>
      <c r="G331" s="27">
        <v>0</v>
      </c>
      <c r="H331" s="44">
        <v>100000</v>
      </c>
      <c r="I331" s="40">
        <f t="shared" si="19"/>
        <v>100000</v>
      </c>
      <c r="J331" s="13"/>
    </row>
    <row r="332" spans="1:10" ht="20.25" customHeight="1" x14ac:dyDescent="0.3">
      <c r="A332" s="11" t="s">
        <v>173</v>
      </c>
      <c r="B332" s="11"/>
      <c r="C332" s="11" t="s">
        <v>174</v>
      </c>
      <c r="D332" s="36" t="s">
        <v>175</v>
      </c>
      <c r="E332" s="63" t="s">
        <v>9</v>
      </c>
      <c r="F332" s="12">
        <v>65400</v>
      </c>
      <c r="G332" s="27">
        <v>0</v>
      </c>
      <c r="H332" s="44">
        <v>100000</v>
      </c>
      <c r="I332" s="40">
        <f t="shared" si="19"/>
        <v>100000</v>
      </c>
      <c r="J332" s="13"/>
    </row>
    <row r="333" spans="1:10" ht="20.25" customHeight="1" x14ac:dyDescent="0.3">
      <c r="A333" s="11" t="s">
        <v>176</v>
      </c>
      <c r="B333" s="11"/>
      <c r="C333" s="11" t="s">
        <v>177</v>
      </c>
      <c r="D333" s="36" t="s">
        <v>178</v>
      </c>
      <c r="E333" s="63" t="s">
        <v>9</v>
      </c>
      <c r="F333" s="12">
        <v>65400</v>
      </c>
      <c r="G333" s="27">
        <v>0</v>
      </c>
      <c r="H333" s="44">
        <v>100000</v>
      </c>
      <c r="I333" s="40">
        <f t="shared" si="19"/>
        <v>100000</v>
      </c>
      <c r="J333" s="13"/>
    </row>
    <row r="334" spans="1:10" ht="20.25" customHeight="1" x14ac:dyDescent="0.3">
      <c r="A334" s="11" t="s">
        <v>179</v>
      </c>
      <c r="B334" s="11"/>
      <c r="C334" s="11" t="s">
        <v>180</v>
      </c>
      <c r="D334" s="36" t="s">
        <v>181</v>
      </c>
      <c r="E334" s="63" t="s">
        <v>9</v>
      </c>
      <c r="F334" s="12">
        <v>65400</v>
      </c>
      <c r="G334" s="27">
        <v>0</v>
      </c>
      <c r="H334" s="44">
        <v>100000</v>
      </c>
      <c r="I334" s="40">
        <f t="shared" si="19"/>
        <v>100000</v>
      </c>
      <c r="J334" s="13"/>
    </row>
    <row r="335" spans="1:10" ht="20.25" customHeight="1" x14ac:dyDescent="0.3">
      <c r="A335" s="11" t="s">
        <v>182</v>
      </c>
      <c r="B335" s="11"/>
      <c r="C335" s="11" t="s">
        <v>183</v>
      </c>
      <c r="D335" s="36" t="s">
        <v>184</v>
      </c>
      <c r="E335" s="63" t="s">
        <v>9</v>
      </c>
      <c r="F335" s="12">
        <v>65400</v>
      </c>
      <c r="G335" s="27">
        <v>0</v>
      </c>
      <c r="H335" s="44">
        <v>100000</v>
      </c>
      <c r="I335" s="40">
        <f t="shared" si="19"/>
        <v>100000</v>
      </c>
      <c r="J335" s="13"/>
    </row>
    <row r="336" spans="1:10" ht="20.25" customHeight="1" x14ac:dyDescent="0.3">
      <c r="A336" s="11" t="s">
        <v>185</v>
      </c>
      <c r="B336" s="11"/>
      <c r="C336" s="11" t="s">
        <v>186</v>
      </c>
      <c r="D336" s="36" t="s">
        <v>187</v>
      </c>
      <c r="E336" s="63" t="s">
        <v>9</v>
      </c>
      <c r="F336" s="12">
        <v>224000</v>
      </c>
      <c r="G336" s="27">
        <v>0</v>
      </c>
      <c r="H336" s="44">
        <v>350000</v>
      </c>
      <c r="I336" s="40">
        <f t="shared" si="19"/>
        <v>350000</v>
      </c>
      <c r="J336" s="13"/>
    </row>
    <row r="337" spans="1:10" ht="20.25" customHeight="1" x14ac:dyDescent="0.3">
      <c r="A337" s="11" t="s">
        <v>188</v>
      </c>
      <c r="B337" s="11"/>
      <c r="C337" s="11" t="s">
        <v>189</v>
      </c>
      <c r="D337" s="36" t="s">
        <v>190</v>
      </c>
      <c r="E337" s="63" t="s">
        <v>9</v>
      </c>
      <c r="F337" s="12">
        <v>65400</v>
      </c>
      <c r="G337" s="27">
        <v>0</v>
      </c>
      <c r="H337" s="44">
        <v>100000</v>
      </c>
      <c r="I337" s="40">
        <f t="shared" si="19"/>
        <v>100000</v>
      </c>
      <c r="J337" s="13"/>
    </row>
    <row r="338" spans="1:10" ht="20.25" customHeight="1" x14ac:dyDescent="0.3">
      <c r="A338" s="11" t="s">
        <v>191</v>
      </c>
      <c r="B338" s="11"/>
      <c r="C338" s="11" t="s">
        <v>192</v>
      </c>
      <c r="D338" s="36" t="s">
        <v>193</v>
      </c>
      <c r="E338" s="63" t="s">
        <v>9</v>
      </c>
      <c r="F338" s="12">
        <v>224000</v>
      </c>
      <c r="G338" s="27">
        <v>0</v>
      </c>
      <c r="H338" s="44">
        <v>350000</v>
      </c>
      <c r="I338" s="40">
        <f t="shared" si="19"/>
        <v>350000</v>
      </c>
      <c r="J338" s="13"/>
    </row>
    <row r="339" spans="1:10" ht="20.25" customHeight="1" x14ac:dyDescent="0.3">
      <c r="A339" s="11" t="s">
        <v>194</v>
      </c>
      <c r="B339" s="11"/>
      <c r="C339" s="11" t="s">
        <v>195</v>
      </c>
      <c r="D339" s="36" t="s">
        <v>196</v>
      </c>
      <c r="E339" s="63" t="s">
        <v>9</v>
      </c>
      <c r="F339" s="12">
        <v>264000</v>
      </c>
      <c r="G339" s="27">
        <v>0</v>
      </c>
      <c r="H339" s="44">
        <v>400000</v>
      </c>
      <c r="I339" s="40">
        <f t="shared" si="19"/>
        <v>400000</v>
      </c>
      <c r="J339" s="13"/>
    </row>
    <row r="340" spans="1:10" ht="20.25" customHeight="1" x14ac:dyDescent="0.3">
      <c r="A340" s="11"/>
      <c r="B340" s="11"/>
      <c r="C340" s="11"/>
      <c r="D340" s="36" t="s">
        <v>1451</v>
      </c>
      <c r="E340" s="63" t="s">
        <v>9</v>
      </c>
      <c r="F340" s="12"/>
      <c r="G340" s="12">
        <f>H340</f>
        <v>100000</v>
      </c>
      <c r="H340" s="45">
        <v>100000</v>
      </c>
      <c r="I340" s="40">
        <f t="shared" si="19"/>
        <v>100000</v>
      </c>
      <c r="J340" s="13"/>
    </row>
    <row r="341" spans="1:10" ht="20.25" customHeight="1" x14ac:dyDescent="0.3">
      <c r="A341" s="11"/>
      <c r="B341" s="11"/>
      <c r="C341" s="11"/>
      <c r="D341" s="36" t="s">
        <v>1452</v>
      </c>
      <c r="E341" s="63" t="s">
        <v>9</v>
      </c>
      <c r="F341" s="12"/>
      <c r="G341" s="12">
        <f t="shared" ref="G341:G354" si="20">H341</f>
        <v>100000</v>
      </c>
      <c r="H341" s="45">
        <v>100000</v>
      </c>
      <c r="I341" s="40">
        <f t="shared" si="19"/>
        <v>100000</v>
      </c>
      <c r="J341" s="13"/>
    </row>
    <row r="342" spans="1:10" ht="20.25" customHeight="1" x14ac:dyDescent="0.3">
      <c r="A342" s="11"/>
      <c r="B342" s="11"/>
      <c r="C342" s="11"/>
      <c r="D342" s="36" t="s">
        <v>1453</v>
      </c>
      <c r="E342" s="63" t="s">
        <v>9</v>
      </c>
      <c r="F342" s="12"/>
      <c r="G342" s="12">
        <f t="shared" si="20"/>
        <v>100000</v>
      </c>
      <c r="H342" s="45">
        <v>100000</v>
      </c>
      <c r="I342" s="40">
        <f t="shared" si="19"/>
        <v>100000</v>
      </c>
      <c r="J342" s="13"/>
    </row>
    <row r="343" spans="1:10" ht="20.25" customHeight="1" x14ac:dyDescent="0.3">
      <c r="A343" s="11"/>
      <c r="B343" s="11"/>
      <c r="C343" s="11"/>
      <c r="D343" s="36" t="s">
        <v>1454</v>
      </c>
      <c r="E343" s="63" t="s">
        <v>9</v>
      </c>
      <c r="F343" s="12"/>
      <c r="G343" s="12">
        <f t="shared" si="20"/>
        <v>100000</v>
      </c>
      <c r="H343" s="45">
        <v>100000</v>
      </c>
      <c r="I343" s="40">
        <f t="shared" si="19"/>
        <v>100000</v>
      </c>
      <c r="J343" s="13"/>
    </row>
    <row r="344" spans="1:10" ht="20.25" customHeight="1" x14ac:dyDescent="0.3">
      <c r="A344" s="11"/>
      <c r="B344" s="11"/>
      <c r="C344" s="11"/>
      <c r="D344" s="36" t="s">
        <v>1766</v>
      </c>
      <c r="E344" s="63" t="s">
        <v>9</v>
      </c>
      <c r="F344" s="12"/>
      <c r="G344" s="12">
        <f t="shared" si="20"/>
        <v>150000</v>
      </c>
      <c r="H344" s="45">
        <v>150000</v>
      </c>
      <c r="I344" s="40">
        <f t="shared" si="19"/>
        <v>150000</v>
      </c>
      <c r="J344" s="13"/>
    </row>
    <row r="345" spans="1:10" ht="20.25" customHeight="1" x14ac:dyDescent="0.3">
      <c r="A345" s="11"/>
      <c r="B345" s="11"/>
      <c r="C345" s="11"/>
      <c r="D345" s="36" t="s">
        <v>1456</v>
      </c>
      <c r="E345" s="63" t="s">
        <v>9</v>
      </c>
      <c r="F345" s="12"/>
      <c r="G345" s="12">
        <f t="shared" si="20"/>
        <v>100000</v>
      </c>
      <c r="H345" s="45">
        <v>100000</v>
      </c>
      <c r="I345" s="40">
        <f t="shared" si="19"/>
        <v>100000</v>
      </c>
      <c r="J345" s="13"/>
    </row>
    <row r="346" spans="1:10" ht="20.25" customHeight="1" x14ac:dyDescent="0.3">
      <c r="A346" s="11"/>
      <c r="B346" s="11"/>
      <c r="C346" s="11"/>
      <c r="D346" s="36" t="s">
        <v>1457</v>
      </c>
      <c r="E346" s="63" t="s">
        <v>9</v>
      </c>
      <c r="F346" s="12"/>
      <c r="G346" s="12">
        <f t="shared" si="20"/>
        <v>100000</v>
      </c>
      <c r="H346" s="45">
        <v>100000</v>
      </c>
      <c r="I346" s="40">
        <f t="shared" si="19"/>
        <v>100000</v>
      </c>
      <c r="J346" s="13"/>
    </row>
    <row r="347" spans="1:10" ht="20.25" customHeight="1" x14ac:dyDescent="0.3">
      <c r="A347" s="11"/>
      <c r="B347" s="11"/>
      <c r="C347" s="11"/>
      <c r="D347" s="36" t="s">
        <v>1458</v>
      </c>
      <c r="E347" s="63" t="s">
        <v>9</v>
      </c>
      <c r="F347" s="12"/>
      <c r="G347" s="12">
        <f t="shared" si="20"/>
        <v>100000</v>
      </c>
      <c r="H347" s="45">
        <v>100000</v>
      </c>
      <c r="I347" s="40">
        <f t="shared" si="19"/>
        <v>100000</v>
      </c>
      <c r="J347" s="13"/>
    </row>
    <row r="348" spans="1:10" ht="20.25" customHeight="1" x14ac:dyDescent="0.3">
      <c r="A348" s="11"/>
      <c r="B348" s="11"/>
      <c r="C348" s="11"/>
      <c r="D348" s="36" t="s">
        <v>1767</v>
      </c>
      <c r="E348" s="63" t="s">
        <v>9</v>
      </c>
      <c r="F348" s="12"/>
      <c r="G348" s="12">
        <f t="shared" si="20"/>
        <v>150000</v>
      </c>
      <c r="H348" s="45">
        <v>150000</v>
      </c>
      <c r="I348" s="40">
        <f t="shared" si="19"/>
        <v>150000</v>
      </c>
      <c r="J348" s="13"/>
    </row>
    <row r="349" spans="1:10" ht="20.25" customHeight="1" x14ac:dyDescent="0.3">
      <c r="A349" s="11"/>
      <c r="B349" s="11"/>
      <c r="C349" s="11"/>
      <c r="D349" s="36" t="s">
        <v>1768</v>
      </c>
      <c r="E349" s="63" t="s">
        <v>9</v>
      </c>
      <c r="F349" s="12"/>
      <c r="G349" s="12">
        <f t="shared" si="20"/>
        <v>100000</v>
      </c>
      <c r="H349" s="45">
        <v>100000</v>
      </c>
      <c r="I349" s="40">
        <f t="shared" si="19"/>
        <v>100000</v>
      </c>
      <c r="J349" s="13"/>
    </row>
    <row r="350" spans="1:10" ht="20.25" customHeight="1" x14ac:dyDescent="0.3">
      <c r="A350" s="11"/>
      <c r="B350" s="11"/>
      <c r="C350" s="11"/>
      <c r="D350" s="36" t="s">
        <v>1769</v>
      </c>
      <c r="E350" s="63" t="s">
        <v>9</v>
      </c>
      <c r="F350" s="12"/>
      <c r="G350" s="12">
        <f t="shared" si="20"/>
        <v>150000</v>
      </c>
      <c r="H350" s="45">
        <v>150000</v>
      </c>
      <c r="I350" s="40">
        <f t="shared" si="19"/>
        <v>150000</v>
      </c>
      <c r="J350" s="13"/>
    </row>
    <row r="351" spans="1:10" ht="20.25" customHeight="1" x14ac:dyDescent="0.3">
      <c r="A351" s="11"/>
      <c r="B351" s="11"/>
      <c r="C351" s="11"/>
      <c r="D351" s="36" t="s">
        <v>1463</v>
      </c>
      <c r="E351" s="63" t="s">
        <v>9</v>
      </c>
      <c r="F351" s="12"/>
      <c r="G351" s="12">
        <f t="shared" si="20"/>
        <v>100000</v>
      </c>
      <c r="H351" s="45">
        <v>100000</v>
      </c>
      <c r="I351" s="40">
        <f t="shared" si="19"/>
        <v>100000</v>
      </c>
      <c r="J351" s="13"/>
    </row>
    <row r="352" spans="1:10" ht="20.25" customHeight="1" x14ac:dyDescent="0.3">
      <c r="A352" s="11"/>
      <c r="B352" s="11"/>
      <c r="C352" s="11"/>
      <c r="D352" s="36" t="s">
        <v>1770</v>
      </c>
      <c r="E352" s="63" t="s">
        <v>9</v>
      </c>
      <c r="F352" s="12"/>
      <c r="G352" s="12">
        <f t="shared" si="20"/>
        <v>200000</v>
      </c>
      <c r="H352" s="45">
        <v>200000</v>
      </c>
      <c r="I352" s="40">
        <f t="shared" si="19"/>
        <v>200000</v>
      </c>
      <c r="J352" s="13"/>
    </row>
    <row r="353" spans="1:14" ht="20.25" customHeight="1" x14ac:dyDescent="0.3">
      <c r="A353" s="11"/>
      <c r="B353" s="11"/>
      <c r="C353" s="11"/>
      <c r="D353" s="36" t="s">
        <v>1465</v>
      </c>
      <c r="E353" s="63" t="s">
        <v>9</v>
      </c>
      <c r="F353" s="12"/>
      <c r="G353" s="12">
        <f t="shared" si="20"/>
        <v>100000</v>
      </c>
      <c r="H353" s="45">
        <v>100000</v>
      </c>
      <c r="I353" s="40">
        <f t="shared" si="19"/>
        <v>100000</v>
      </c>
      <c r="J353" s="13"/>
    </row>
    <row r="354" spans="1:14" ht="20.25" customHeight="1" x14ac:dyDescent="0.3">
      <c r="A354" s="11"/>
      <c r="B354" s="11"/>
      <c r="C354" s="11"/>
      <c r="D354" s="36" t="s">
        <v>1466</v>
      </c>
      <c r="E354" s="63" t="s">
        <v>9</v>
      </c>
      <c r="F354" s="12"/>
      <c r="G354" s="12">
        <f t="shared" si="20"/>
        <v>100000</v>
      </c>
      <c r="H354" s="45">
        <v>100000</v>
      </c>
      <c r="I354" s="40">
        <f t="shared" si="19"/>
        <v>100000</v>
      </c>
      <c r="J354" s="20"/>
    </row>
    <row r="355" spans="1:14" ht="20.25" customHeight="1" x14ac:dyDescent="0.3">
      <c r="A355" s="8"/>
      <c r="B355" s="9" t="s">
        <v>203</v>
      </c>
      <c r="C355" s="33" t="s">
        <v>1771</v>
      </c>
      <c r="D355" s="35"/>
      <c r="E355" s="8"/>
      <c r="F355" s="9"/>
      <c r="G355" s="9"/>
      <c r="H355" s="43"/>
      <c r="I355" s="39"/>
      <c r="J355" s="9" t="s">
        <v>1776</v>
      </c>
    </row>
    <row r="356" spans="1:14" ht="27" customHeight="1" x14ac:dyDescent="0.3">
      <c r="A356" s="11" t="s">
        <v>204</v>
      </c>
      <c r="B356" s="11"/>
      <c r="C356" s="11" t="s">
        <v>205</v>
      </c>
      <c r="D356" s="36" t="s">
        <v>206</v>
      </c>
      <c r="E356" s="63" t="s">
        <v>9</v>
      </c>
      <c r="F356" s="12">
        <v>3345000</v>
      </c>
      <c r="G356" s="12">
        <f t="shared" ref="G356:G419" si="21">F356*0.4</f>
        <v>1338000</v>
      </c>
      <c r="H356" s="44">
        <v>5017500</v>
      </c>
      <c r="I356" s="40">
        <f t="shared" ref="I356:I419" si="22">F356*1.5+G356</f>
        <v>6355500</v>
      </c>
      <c r="J356" s="11"/>
      <c r="K356" s="21">
        <f t="shared" ref="K356:K419" si="23">F356*1.5</f>
        <v>5017500</v>
      </c>
    </row>
    <row r="357" spans="1:14" ht="27" customHeight="1" x14ac:dyDescent="0.3">
      <c r="A357" s="11" t="s">
        <v>709</v>
      </c>
      <c r="B357" s="11"/>
      <c r="C357" s="11" t="s">
        <v>710</v>
      </c>
      <c r="D357" s="36" t="s">
        <v>206</v>
      </c>
      <c r="E357" s="63" t="s">
        <v>9</v>
      </c>
      <c r="F357" s="12">
        <v>2601644</v>
      </c>
      <c r="G357" s="12">
        <f t="shared" si="21"/>
        <v>1040657.6000000001</v>
      </c>
      <c r="H357" s="44">
        <v>3902466</v>
      </c>
      <c r="I357" s="40">
        <f t="shared" si="22"/>
        <v>4943123.5999999996</v>
      </c>
      <c r="J357" s="15"/>
      <c r="K357" s="21">
        <f t="shared" si="23"/>
        <v>3902466</v>
      </c>
      <c r="M357" s="21">
        <f>F357*0.4</f>
        <v>1040657.6000000001</v>
      </c>
      <c r="N357" s="21">
        <f>F357*1.5+M357</f>
        <v>4943123.5999999996</v>
      </c>
    </row>
    <row r="358" spans="1:14" ht="27" customHeight="1" x14ac:dyDescent="0.3">
      <c r="A358" s="11" t="s">
        <v>549</v>
      </c>
      <c r="B358" s="11"/>
      <c r="C358" s="11" t="s">
        <v>550</v>
      </c>
      <c r="D358" s="36" t="s">
        <v>551</v>
      </c>
      <c r="E358" s="63" t="s">
        <v>9</v>
      </c>
      <c r="F358" s="12">
        <v>2269000</v>
      </c>
      <c r="G358" s="12">
        <f t="shared" si="21"/>
        <v>907600</v>
      </c>
      <c r="H358" s="44">
        <v>3403500</v>
      </c>
      <c r="I358" s="40">
        <f t="shared" si="22"/>
        <v>4311100</v>
      </c>
      <c r="J358" s="15"/>
      <c r="K358" s="21">
        <f t="shared" si="23"/>
        <v>3403500</v>
      </c>
      <c r="M358" s="21">
        <f>F358*0.4</f>
        <v>907600</v>
      </c>
      <c r="N358" s="21">
        <f t="shared" ref="N358:N362" si="24">F358*1.5+M358</f>
        <v>4311100</v>
      </c>
    </row>
    <row r="359" spans="1:14" ht="27" customHeight="1" x14ac:dyDescent="0.3">
      <c r="A359" s="11" t="s">
        <v>721</v>
      </c>
      <c r="B359" s="11"/>
      <c r="C359" s="11" t="s">
        <v>722</v>
      </c>
      <c r="D359" s="36" t="s">
        <v>551</v>
      </c>
      <c r="E359" s="63" t="s">
        <v>9</v>
      </c>
      <c r="F359" s="12">
        <v>1229491</v>
      </c>
      <c r="G359" s="12">
        <f t="shared" si="21"/>
        <v>491796.4</v>
      </c>
      <c r="H359" s="44">
        <v>1844236.5</v>
      </c>
      <c r="I359" s="40">
        <f t="shared" si="22"/>
        <v>2336032.9</v>
      </c>
      <c r="J359" s="15"/>
      <c r="K359" s="21">
        <f t="shared" si="23"/>
        <v>1844236.5</v>
      </c>
      <c r="M359" s="21">
        <f t="shared" ref="M359:M362" si="25">F359*0.4</f>
        <v>491796.4</v>
      </c>
      <c r="N359" s="21">
        <f t="shared" si="24"/>
        <v>2336032.9</v>
      </c>
    </row>
    <row r="360" spans="1:14" ht="27" customHeight="1" x14ac:dyDescent="0.3">
      <c r="A360" s="11" t="s">
        <v>543</v>
      </c>
      <c r="B360" s="11"/>
      <c r="C360" s="11" t="s">
        <v>544</v>
      </c>
      <c r="D360" s="36" t="s">
        <v>545</v>
      </c>
      <c r="E360" s="63" t="s">
        <v>9</v>
      </c>
      <c r="F360" s="12">
        <v>2269000</v>
      </c>
      <c r="G360" s="12">
        <f t="shared" si="21"/>
        <v>907600</v>
      </c>
      <c r="H360" s="44">
        <v>3403500</v>
      </c>
      <c r="I360" s="40">
        <f t="shared" si="22"/>
        <v>4311100</v>
      </c>
      <c r="J360" s="15"/>
      <c r="K360" s="21">
        <f t="shared" si="23"/>
        <v>3403500</v>
      </c>
      <c r="M360" s="21">
        <f t="shared" si="25"/>
        <v>907600</v>
      </c>
      <c r="N360" s="21">
        <f t="shared" si="24"/>
        <v>4311100</v>
      </c>
    </row>
    <row r="361" spans="1:14" ht="27" customHeight="1" x14ac:dyDescent="0.3">
      <c r="A361" s="11" t="s">
        <v>717</v>
      </c>
      <c r="B361" s="11"/>
      <c r="C361" s="11" t="s">
        <v>718</v>
      </c>
      <c r="D361" s="36" t="s">
        <v>545</v>
      </c>
      <c r="E361" s="63" t="s">
        <v>9</v>
      </c>
      <c r="F361" s="12">
        <v>1229491</v>
      </c>
      <c r="G361" s="12">
        <f t="shared" si="21"/>
        <v>491796.4</v>
      </c>
      <c r="H361" s="44">
        <v>1844236.5</v>
      </c>
      <c r="I361" s="40">
        <f t="shared" si="22"/>
        <v>2336032.9</v>
      </c>
      <c r="J361" s="15"/>
      <c r="K361" s="21">
        <f t="shared" si="23"/>
        <v>1844236.5</v>
      </c>
      <c r="M361" s="21">
        <f t="shared" si="25"/>
        <v>491796.4</v>
      </c>
      <c r="N361" s="21">
        <f t="shared" si="24"/>
        <v>2336032.9</v>
      </c>
    </row>
    <row r="362" spans="1:14" ht="27" customHeight="1" x14ac:dyDescent="0.3">
      <c r="A362" s="11" t="s">
        <v>546</v>
      </c>
      <c r="B362" s="11"/>
      <c r="C362" s="11" t="s">
        <v>547</v>
      </c>
      <c r="D362" s="36" t="s">
        <v>548</v>
      </c>
      <c r="E362" s="63" t="s">
        <v>9</v>
      </c>
      <c r="F362" s="12">
        <v>2886000</v>
      </c>
      <c r="G362" s="12">
        <f t="shared" si="21"/>
        <v>1154400</v>
      </c>
      <c r="H362" s="44">
        <v>4329000</v>
      </c>
      <c r="I362" s="40">
        <f t="shared" si="22"/>
        <v>5483400</v>
      </c>
      <c r="J362" s="15"/>
      <c r="K362" s="21">
        <f t="shared" si="23"/>
        <v>4329000</v>
      </c>
      <c r="M362" s="21">
        <f t="shared" si="25"/>
        <v>1154400</v>
      </c>
      <c r="N362" s="21">
        <f t="shared" si="24"/>
        <v>5483400</v>
      </c>
    </row>
    <row r="363" spans="1:14" ht="27" customHeight="1" x14ac:dyDescent="0.3">
      <c r="A363" s="11" t="s">
        <v>719</v>
      </c>
      <c r="B363" s="11"/>
      <c r="C363" s="11" t="s">
        <v>720</v>
      </c>
      <c r="D363" s="36" t="s">
        <v>548</v>
      </c>
      <c r="E363" s="63" t="s">
        <v>9</v>
      </c>
      <c r="F363" s="12">
        <v>2020398</v>
      </c>
      <c r="G363" s="12">
        <f t="shared" si="21"/>
        <v>808159.20000000007</v>
      </c>
      <c r="H363" s="44">
        <v>3030597</v>
      </c>
      <c r="I363" s="40">
        <f t="shared" si="22"/>
        <v>3838756.2</v>
      </c>
      <c r="J363" s="15"/>
      <c r="K363" s="21">
        <f t="shared" si="23"/>
        <v>3030597</v>
      </c>
    </row>
    <row r="364" spans="1:14" ht="20.25" customHeight="1" x14ac:dyDescent="0.3">
      <c r="A364" s="11" t="s">
        <v>555</v>
      </c>
      <c r="B364" s="11"/>
      <c r="C364" s="11" t="s">
        <v>556</v>
      </c>
      <c r="D364" s="36" t="s">
        <v>557</v>
      </c>
      <c r="E364" s="63" t="s">
        <v>9</v>
      </c>
      <c r="F364" s="12">
        <v>2298000</v>
      </c>
      <c r="G364" s="12">
        <f t="shared" si="21"/>
        <v>919200</v>
      </c>
      <c r="H364" s="44">
        <v>3447000</v>
      </c>
      <c r="I364" s="40">
        <f t="shared" si="22"/>
        <v>4366200</v>
      </c>
      <c r="J364" s="15"/>
      <c r="K364" s="21">
        <f t="shared" si="23"/>
        <v>3447000</v>
      </c>
    </row>
    <row r="365" spans="1:14" ht="20.25" customHeight="1" x14ac:dyDescent="0.3">
      <c r="A365" s="11" t="s">
        <v>725</v>
      </c>
      <c r="B365" s="11"/>
      <c r="C365" s="11" t="s">
        <v>726</v>
      </c>
      <c r="D365" s="36" t="s">
        <v>557</v>
      </c>
      <c r="E365" s="63" t="s">
        <v>9</v>
      </c>
      <c r="F365" s="12">
        <v>1376342</v>
      </c>
      <c r="G365" s="12">
        <f t="shared" si="21"/>
        <v>550536.80000000005</v>
      </c>
      <c r="H365" s="44">
        <v>2064513</v>
      </c>
      <c r="I365" s="40">
        <f t="shared" si="22"/>
        <v>2615049.7999999998</v>
      </c>
      <c r="J365" s="15"/>
      <c r="K365" s="21">
        <f t="shared" si="23"/>
        <v>2064513</v>
      </c>
    </row>
    <row r="366" spans="1:14" ht="20.25" customHeight="1" x14ac:dyDescent="0.3">
      <c r="A366" s="11" t="s">
        <v>552</v>
      </c>
      <c r="B366" s="11"/>
      <c r="C366" s="11" t="s">
        <v>553</v>
      </c>
      <c r="D366" s="36" t="s">
        <v>554</v>
      </c>
      <c r="E366" s="63" t="s">
        <v>9</v>
      </c>
      <c r="F366" s="12">
        <v>2298000</v>
      </c>
      <c r="G366" s="12">
        <f t="shared" si="21"/>
        <v>919200</v>
      </c>
      <c r="H366" s="44">
        <v>3447000</v>
      </c>
      <c r="I366" s="40">
        <f t="shared" si="22"/>
        <v>4366200</v>
      </c>
      <c r="J366" s="15"/>
      <c r="K366" s="21">
        <f t="shared" si="23"/>
        <v>3447000</v>
      </c>
    </row>
    <row r="367" spans="1:14" ht="20.25" customHeight="1" x14ac:dyDescent="0.3">
      <c r="A367" s="11" t="s">
        <v>723</v>
      </c>
      <c r="B367" s="11"/>
      <c r="C367" s="11" t="s">
        <v>724</v>
      </c>
      <c r="D367" s="36" t="s">
        <v>554</v>
      </c>
      <c r="E367" s="63" t="s">
        <v>9</v>
      </c>
      <c r="F367" s="12">
        <v>1376342</v>
      </c>
      <c r="G367" s="12">
        <f t="shared" si="21"/>
        <v>550536.80000000005</v>
      </c>
      <c r="H367" s="44">
        <v>2064513</v>
      </c>
      <c r="I367" s="40">
        <f t="shared" si="22"/>
        <v>2615049.7999999998</v>
      </c>
      <c r="J367" s="15"/>
      <c r="K367" s="21">
        <f t="shared" si="23"/>
        <v>2064513</v>
      </c>
    </row>
    <row r="368" spans="1:14" ht="20.25" customHeight="1" x14ac:dyDescent="0.3">
      <c r="A368" s="11" t="s">
        <v>558</v>
      </c>
      <c r="B368" s="11"/>
      <c r="C368" s="11" t="s">
        <v>559</v>
      </c>
      <c r="D368" s="36" t="s">
        <v>560</v>
      </c>
      <c r="E368" s="63" t="s">
        <v>9</v>
      </c>
      <c r="F368" s="12">
        <v>705000</v>
      </c>
      <c r="G368" s="12">
        <f t="shared" si="21"/>
        <v>282000</v>
      </c>
      <c r="H368" s="44">
        <v>1057500</v>
      </c>
      <c r="I368" s="40">
        <f t="shared" si="22"/>
        <v>1339500</v>
      </c>
      <c r="J368" s="15"/>
      <c r="K368" s="21">
        <f t="shared" si="23"/>
        <v>1057500</v>
      </c>
    </row>
    <row r="369" spans="1:11" ht="20.25" customHeight="1" x14ac:dyDescent="0.3">
      <c r="A369" s="11" t="s">
        <v>561</v>
      </c>
      <c r="B369" s="11"/>
      <c r="C369" s="11" t="s">
        <v>562</v>
      </c>
      <c r="D369" s="36" t="s">
        <v>563</v>
      </c>
      <c r="E369" s="63" t="s">
        <v>9</v>
      </c>
      <c r="F369" s="12">
        <v>2627000</v>
      </c>
      <c r="G369" s="12">
        <f t="shared" si="21"/>
        <v>1050800</v>
      </c>
      <c r="H369" s="44">
        <v>3940500</v>
      </c>
      <c r="I369" s="40">
        <f t="shared" si="22"/>
        <v>4991300</v>
      </c>
      <c r="J369" s="15"/>
      <c r="K369" s="21">
        <f t="shared" si="23"/>
        <v>3940500</v>
      </c>
    </row>
    <row r="370" spans="1:11" ht="20.25" customHeight="1" x14ac:dyDescent="0.3">
      <c r="A370" s="11" t="s">
        <v>564</v>
      </c>
      <c r="B370" s="11"/>
      <c r="C370" s="11" t="s">
        <v>565</v>
      </c>
      <c r="D370" s="36" t="s">
        <v>566</v>
      </c>
      <c r="E370" s="63" t="s">
        <v>9</v>
      </c>
      <c r="F370" s="12">
        <v>2133000</v>
      </c>
      <c r="G370" s="12">
        <f t="shared" si="21"/>
        <v>853200</v>
      </c>
      <c r="H370" s="44">
        <v>3199500</v>
      </c>
      <c r="I370" s="40">
        <f t="shared" si="22"/>
        <v>4052700</v>
      </c>
      <c r="J370" s="15"/>
      <c r="K370" s="21">
        <f t="shared" si="23"/>
        <v>3199500</v>
      </c>
    </row>
    <row r="371" spans="1:11" ht="20.25" customHeight="1" x14ac:dyDescent="0.3">
      <c r="A371" s="11" t="s">
        <v>237</v>
      </c>
      <c r="B371" s="11"/>
      <c r="C371" s="11" t="s">
        <v>238</v>
      </c>
      <c r="D371" s="36" t="s">
        <v>239</v>
      </c>
      <c r="E371" s="63" t="s">
        <v>9</v>
      </c>
      <c r="F371" s="12">
        <v>2498000</v>
      </c>
      <c r="G371" s="12">
        <f t="shared" si="21"/>
        <v>999200</v>
      </c>
      <c r="H371" s="44">
        <v>3747000</v>
      </c>
      <c r="I371" s="40">
        <f t="shared" si="22"/>
        <v>4746200</v>
      </c>
      <c r="J371" s="15"/>
      <c r="K371" s="21">
        <f t="shared" si="23"/>
        <v>3747000</v>
      </c>
    </row>
    <row r="372" spans="1:11" ht="20.25" customHeight="1" x14ac:dyDescent="0.3">
      <c r="A372" s="11" t="s">
        <v>711</v>
      </c>
      <c r="B372" s="11"/>
      <c r="C372" s="11" t="s">
        <v>712</v>
      </c>
      <c r="D372" s="36" t="s">
        <v>239</v>
      </c>
      <c r="E372" s="63" t="s">
        <v>9</v>
      </c>
      <c r="F372" s="12">
        <v>2065055</v>
      </c>
      <c r="G372" s="12">
        <f t="shared" si="21"/>
        <v>826022</v>
      </c>
      <c r="H372" s="44">
        <v>3097582.5</v>
      </c>
      <c r="I372" s="40">
        <f t="shared" si="22"/>
        <v>3923604.5</v>
      </c>
      <c r="J372" s="15"/>
      <c r="K372" s="21">
        <f t="shared" si="23"/>
        <v>3097582.5</v>
      </c>
    </row>
    <row r="373" spans="1:11" ht="20.25" customHeight="1" x14ac:dyDescent="0.3">
      <c r="A373" s="11" t="s">
        <v>679</v>
      </c>
      <c r="B373" s="11"/>
      <c r="C373" s="11" t="s">
        <v>680</v>
      </c>
      <c r="D373" s="36" t="s">
        <v>681</v>
      </c>
      <c r="E373" s="63" t="s">
        <v>9</v>
      </c>
      <c r="F373" s="12">
        <v>1242000</v>
      </c>
      <c r="G373" s="12">
        <f t="shared" si="21"/>
        <v>496800</v>
      </c>
      <c r="H373" s="44">
        <v>1863000</v>
      </c>
      <c r="I373" s="40">
        <f t="shared" si="22"/>
        <v>2359800</v>
      </c>
      <c r="J373" s="15"/>
      <c r="K373" s="21">
        <f t="shared" si="23"/>
        <v>1863000</v>
      </c>
    </row>
    <row r="374" spans="1:11" ht="20.25" customHeight="1" x14ac:dyDescent="0.3">
      <c r="A374" s="11" t="s">
        <v>243</v>
      </c>
      <c r="B374" s="11"/>
      <c r="C374" s="11" t="s">
        <v>244</v>
      </c>
      <c r="D374" s="36" t="s">
        <v>245</v>
      </c>
      <c r="E374" s="63" t="s">
        <v>9</v>
      </c>
      <c r="F374" s="12">
        <v>2561000</v>
      </c>
      <c r="G374" s="12">
        <f t="shared" si="21"/>
        <v>1024400</v>
      </c>
      <c r="H374" s="44">
        <v>3841500</v>
      </c>
      <c r="I374" s="40">
        <f t="shared" si="22"/>
        <v>4865900</v>
      </c>
      <c r="J374" s="15"/>
      <c r="K374" s="21">
        <f t="shared" si="23"/>
        <v>3841500</v>
      </c>
    </row>
    <row r="375" spans="1:11" ht="20.25" customHeight="1" x14ac:dyDescent="0.3">
      <c r="A375" s="11" t="s">
        <v>715</v>
      </c>
      <c r="B375" s="11"/>
      <c r="C375" s="11" t="s">
        <v>716</v>
      </c>
      <c r="D375" s="36" t="s">
        <v>245</v>
      </c>
      <c r="E375" s="63" t="s">
        <v>9</v>
      </c>
      <c r="F375" s="12">
        <v>1961775</v>
      </c>
      <c r="G375" s="12">
        <f t="shared" si="21"/>
        <v>784710</v>
      </c>
      <c r="H375" s="44">
        <v>2942662.5</v>
      </c>
      <c r="I375" s="40">
        <f t="shared" si="22"/>
        <v>3727372.5</v>
      </c>
      <c r="J375" s="15"/>
      <c r="K375" s="21">
        <f t="shared" si="23"/>
        <v>2942662.5</v>
      </c>
    </row>
    <row r="376" spans="1:11" ht="20.25" customHeight="1" x14ac:dyDescent="0.3">
      <c r="A376" s="11" t="s">
        <v>664</v>
      </c>
      <c r="B376" s="11"/>
      <c r="C376" s="11" t="s">
        <v>665</v>
      </c>
      <c r="D376" s="36" t="s">
        <v>666</v>
      </c>
      <c r="E376" s="63" t="s">
        <v>9</v>
      </c>
      <c r="F376" s="12">
        <v>1784000</v>
      </c>
      <c r="G376" s="12">
        <f t="shared" si="21"/>
        <v>713600</v>
      </c>
      <c r="H376" s="44">
        <v>2676000</v>
      </c>
      <c r="I376" s="40">
        <f t="shared" si="22"/>
        <v>3389600</v>
      </c>
      <c r="J376" s="15"/>
      <c r="K376" s="21">
        <f t="shared" si="23"/>
        <v>2676000</v>
      </c>
    </row>
    <row r="377" spans="1:11" ht="20.25" customHeight="1" x14ac:dyDescent="0.3">
      <c r="A377" s="11" t="s">
        <v>661</v>
      </c>
      <c r="B377" s="11"/>
      <c r="C377" s="11" t="s">
        <v>662</v>
      </c>
      <c r="D377" s="36" t="s">
        <v>663</v>
      </c>
      <c r="E377" s="63" t="s">
        <v>9</v>
      </c>
      <c r="F377" s="12">
        <v>1784000</v>
      </c>
      <c r="G377" s="12">
        <f t="shared" si="21"/>
        <v>713600</v>
      </c>
      <c r="H377" s="44">
        <v>2676000</v>
      </c>
      <c r="I377" s="40">
        <f t="shared" si="22"/>
        <v>3389600</v>
      </c>
      <c r="J377" s="15"/>
      <c r="K377" s="21">
        <f t="shared" si="23"/>
        <v>2676000</v>
      </c>
    </row>
    <row r="378" spans="1:11" ht="20.25" customHeight="1" x14ac:dyDescent="0.3">
      <c r="A378" s="11" t="s">
        <v>658</v>
      </c>
      <c r="B378" s="11"/>
      <c r="C378" s="11" t="s">
        <v>659</v>
      </c>
      <c r="D378" s="36" t="s">
        <v>660</v>
      </c>
      <c r="E378" s="63" t="s">
        <v>9</v>
      </c>
      <c r="F378" s="12">
        <v>1784000</v>
      </c>
      <c r="G378" s="12">
        <f t="shared" si="21"/>
        <v>713600</v>
      </c>
      <c r="H378" s="44">
        <v>2676000</v>
      </c>
      <c r="I378" s="40">
        <f t="shared" si="22"/>
        <v>3389600</v>
      </c>
      <c r="J378" s="15"/>
      <c r="K378" s="21">
        <f t="shared" si="23"/>
        <v>2676000</v>
      </c>
    </row>
    <row r="379" spans="1:11" ht="20.25" customHeight="1" x14ac:dyDescent="0.3">
      <c r="A379" s="11" t="s">
        <v>240</v>
      </c>
      <c r="B379" s="11"/>
      <c r="C379" s="11" t="s">
        <v>241</v>
      </c>
      <c r="D379" s="36" t="s">
        <v>242</v>
      </c>
      <c r="E379" s="63" t="s">
        <v>9</v>
      </c>
      <c r="F379" s="12">
        <v>4670000</v>
      </c>
      <c r="G379" s="12">
        <f t="shared" si="21"/>
        <v>1868000</v>
      </c>
      <c r="H379" s="44">
        <v>7005000</v>
      </c>
      <c r="I379" s="40">
        <f t="shared" si="22"/>
        <v>8873000</v>
      </c>
      <c r="J379" s="15"/>
      <c r="K379" s="21">
        <f t="shared" si="23"/>
        <v>7005000</v>
      </c>
    </row>
    <row r="380" spans="1:11" ht="20.25" customHeight="1" x14ac:dyDescent="0.3">
      <c r="A380" s="11" t="s">
        <v>713</v>
      </c>
      <c r="B380" s="11"/>
      <c r="C380" s="11" t="s">
        <v>714</v>
      </c>
      <c r="D380" s="36" t="s">
        <v>242</v>
      </c>
      <c r="E380" s="63" t="s">
        <v>9</v>
      </c>
      <c r="F380" s="12">
        <v>3723869</v>
      </c>
      <c r="G380" s="12">
        <f t="shared" si="21"/>
        <v>1489547.6</v>
      </c>
      <c r="H380" s="44">
        <v>5585803.5</v>
      </c>
      <c r="I380" s="40">
        <f t="shared" si="22"/>
        <v>7075351.0999999996</v>
      </c>
      <c r="J380" s="15"/>
      <c r="K380" s="21">
        <f t="shared" si="23"/>
        <v>5585803.5</v>
      </c>
    </row>
    <row r="381" spans="1:11" ht="20.25" customHeight="1" x14ac:dyDescent="0.3">
      <c r="A381" s="11" t="s">
        <v>652</v>
      </c>
      <c r="B381" s="11"/>
      <c r="C381" s="11" t="s">
        <v>653</v>
      </c>
      <c r="D381" s="36" t="s">
        <v>654</v>
      </c>
      <c r="E381" s="63" t="s">
        <v>9</v>
      </c>
      <c r="F381" s="12">
        <v>1784000</v>
      </c>
      <c r="G381" s="12">
        <f t="shared" si="21"/>
        <v>713600</v>
      </c>
      <c r="H381" s="44">
        <v>2676000</v>
      </c>
      <c r="I381" s="40">
        <f t="shared" si="22"/>
        <v>3389600</v>
      </c>
      <c r="J381" s="15"/>
      <c r="K381" s="21">
        <f t="shared" si="23"/>
        <v>2676000</v>
      </c>
    </row>
    <row r="382" spans="1:11" ht="20.25" customHeight="1" x14ac:dyDescent="0.3">
      <c r="A382" s="11" t="s">
        <v>655</v>
      </c>
      <c r="B382" s="11"/>
      <c r="C382" s="11" t="s">
        <v>656</v>
      </c>
      <c r="D382" s="36" t="s">
        <v>657</v>
      </c>
      <c r="E382" s="63" t="s">
        <v>9</v>
      </c>
      <c r="F382" s="12">
        <v>2754000</v>
      </c>
      <c r="G382" s="12">
        <f t="shared" si="21"/>
        <v>1101600</v>
      </c>
      <c r="H382" s="44">
        <v>4131000</v>
      </c>
      <c r="I382" s="40">
        <f t="shared" si="22"/>
        <v>5232600</v>
      </c>
      <c r="J382" s="15"/>
      <c r="K382" s="21">
        <f t="shared" si="23"/>
        <v>4131000</v>
      </c>
    </row>
    <row r="383" spans="1:11" ht="20.25" customHeight="1" x14ac:dyDescent="0.3">
      <c r="A383" s="11" t="s">
        <v>670</v>
      </c>
      <c r="B383" s="11"/>
      <c r="C383" s="11" t="s">
        <v>671</v>
      </c>
      <c r="D383" s="36" t="s">
        <v>672</v>
      </c>
      <c r="E383" s="63" t="s">
        <v>9</v>
      </c>
      <c r="F383" s="12">
        <v>1334000</v>
      </c>
      <c r="G383" s="12">
        <f t="shared" si="21"/>
        <v>533600</v>
      </c>
      <c r="H383" s="44">
        <v>2001000</v>
      </c>
      <c r="I383" s="40">
        <f t="shared" si="22"/>
        <v>2534600</v>
      </c>
      <c r="J383" s="15"/>
      <c r="K383" s="21">
        <f t="shared" si="23"/>
        <v>2001000</v>
      </c>
    </row>
    <row r="384" spans="1:11" ht="20.25" customHeight="1" x14ac:dyDescent="0.3">
      <c r="A384" s="11" t="s">
        <v>906</v>
      </c>
      <c r="B384" s="11"/>
      <c r="C384" s="11" t="s">
        <v>907</v>
      </c>
      <c r="D384" s="36" t="s">
        <v>672</v>
      </c>
      <c r="E384" s="63" t="s">
        <v>9</v>
      </c>
      <c r="F384" s="12">
        <v>834000</v>
      </c>
      <c r="G384" s="12">
        <f t="shared" si="21"/>
        <v>333600</v>
      </c>
      <c r="H384" s="44">
        <v>1251000</v>
      </c>
      <c r="I384" s="40">
        <f t="shared" si="22"/>
        <v>1584600</v>
      </c>
      <c r="J384" s="15"/>
      <c r="K384" s="21">
        <f t="shared" si="23"/>
        <v>1251000</v>
      </c>
    </row>
    <row r="385" spans="1:11" ht="20.25" customHeight="1" x14ac:dyDescent="0.3">
      <c r="A385" s="11" t="s">
        <v>667</v>
      </c>
      <c r="B385" s="11"/>
      <c r="C385" s="11" t="s">
        <v>668</v>
      </c>
      <c r="D385" s="36" t="s">
        <v>669</v>
      </c>
      <c r="E385" s="63" t="s">
        <v>9</v>
      </c>
      <c r="F385" s="12">
        <v>1206000</v>
      </c>
      <c r="G385" s="12">
        <f t="shared" si="21"/>
        <v>482400</v>
      </c>
      <c r="H385" s="44">
        <v>1809000</v>
      </c>
      <c r="I385" s="40">
        <f t="shared" si="22"/>
        <v>2291400</v>
      </c>
      <c r="J385" s="15"/>
      <c r="K385" s="21">
        <f t="shared" si="23"/>
        <v>1809000</v>
      </c>
    </row>
    <row r="386" spans="1:11" ht="20.25" customHeight="1" x14ac:dyDescent="0.3">
      <c r="A386" s="11" t="s">
        <v>246</v>
      </c>
      <c r="B386" s="11"/>
      <c r="C386" s="11" t="s">
        <v>247</v>
      </c>
      <c r="D386" s="36" t="s">
        <v>248</v>
      </c>
      <c r="E386" s="63" t="s">
        <v>9</v>
      </c>
      <c r="F386" s="12">
        <v>2832000</v>
      </c>
      <c r="G386" s="12">
        <f t="shared" si="21"/>
        <v>1132800</v>
      </c>
      <c r="H386" s="44">
        <v>4248000</v>
      </c>
      <c r="I386" s="40">
        <f t="shared" si="22"/>
        <v>5380800</v>
      </c>
      <c r="J386" s="15"/>
      <c r="K386" s="21">
        <f t="shared" si="23"/>
        <v>4248000</v>
      </c>
    </row>
    <row r="387" spans="1:11" ht="20.25" customHeight="1" x14ac:dyDescent="0.3">
      <c r="A387" s="11" t="s">
        <v>888</v>
      </c>
      <c r="B387" s="11"/>
      <c r="C387" s="11" t="s">
        <v>889</v>
      </c>
      <c r="D387" s="36" t="s">
        <v>248</v>
      </c>
      <c r="E387" s="63" t="s">
        <v>9</v>
      </c>
      <c r="F387" s="12">
        <v>2042920</v>
      </c>
      <c r="G387" s="12">
        <f t="shared" si="21"/>
        <v>817168</v>
      </c>
      <c r="H387" s="44">
        <v>3064380</v>
      </c>
      <c r="I387" s="40">
        <f t="shared" si="22"/>
        <v>3881548</v>
      </c>
      <c r="J387" s="15"/>
      <c r="K387" s="21">
        <f t="shared" si="23"/>
        <v>3064380</v>
      </c>
    </row>
    <row r="388" spans="1:11" ht="20.25" customHeight="1" x14ac:dyDescent="0.3">
      <c r="A388" s="11" t="s">
        <v>273</v>
      </c>
      <c r="B388" s="11"/>
      <c r="C388" s="11" t="s">
        <v>274</v>
      </c>
      <c r="D388" s="36" t="s">
        <v>275</v>
      </c>
      <c r="E388" s="63" t="s">
        <v>9</v>
      </c>
      <c r="F388" s="12">
        <v>2562000</v>
      </c>
      <c r="G388" s="12">
        <f t="shared" si="21"/>
        <v>1024800</v>
      </c>
      <c r="H388" s="44">
        <v>3843000</v>
      </c>
      <c r="I388" s="40">
        <f t="shared" si="22"/>
        <v>4867800</v>
      </c>
      <c r="J388" s="15"/>
      <c r="K388" s="21">
        <f t="shared" si="23"/>
        <v>3843000</v>
      </c>
    </row>
    <row r="389" spans="1:11" ht="20.25" customHeight="1" x14ac:dyDescent="0.3">
      <c r="A389" s="11" t="s">
        <v>900</v>
      </c>
      <c r="B389" s="11"/>
      <c r="C389" s="11" t="s">
        <v>901</v>
      </c>
      <c r="D389" s="36" t="s">
        <v>275</v>
      </c>
      <c r="E389" s="63" t="s">
        <v>9</v>
      </c>
      <c r="F389" s="12">
        <v>1961025</v>
      </c>
      <c r="G389" s="12">
        <f t="shared" si="21"/>
        <v>784410</v>
      </c>
      <c r="H389" s="44">
        <v>2941537.5</v>
      </c>
      <c r="I389" s="40">
        <f t="shared" si="22"/>
        <v>3725947.5</v>
      </c>
      <c r="J389" s="15"/>
      <c r="K389" s="21">
        <f t="shared" si="23"/>
        <v>2941537.5</v>
      </c>
    </row>
    <row r="390" spans="1:11" ht="20.25" customHeight="1" x14ac:dyDescent="0.3">
      <c r="A390" s="11" t="s">
        <v>228</v>
      </c>
      <c r="B390" s="11"/>
      <c r="C390" s="11" t="s">
        <v>229</v>
      </c>
      <c r="D390" s="36" t="s">
        <v>230</v>
      </c>
      <c r="E390" s="63" t="s">
        <v>9</v>
      </c>
      <c r="F390" s="12">
        <v>3579000</v>
      </c>
      <c r="G390" s="12">
        <f t="shared" si="21"/>
        <v>1431600</v>
      </c>
      <c r="H390" s="44">
        <v>5368500</v>
      </c>
      <c r="I390" s="40">
        <f t="shared" si="22"/>
        <v>6800100</v>
      </c>
      <c r="J390" s="15"/>
      <c r="K390" s="21">
        <f t="shared" si="23"/>
        <v>5368500</v>
      </c>
    </row>
    <row r="391" spans="1:11" ht="20.25" customHeight="1" x14ac:dyDescent="0.3">
      <c r="A391" s="11" t="s">
        <v>896</v>
      </c>
      <c r="B391" s="11"/>
      <c r="C391" s="11" t="s">
        <v>897</v>
      </c>
      <c r="D391" s="36" t="s">
        <v>230</v>
      </c>
      <c r="E391" s="63" t="s">
        <v>9</v>
      </c>
      <c r="F391" s="12">
        <v>2709279</v>
      </c>
      <c r="G391" s="12">
        <f t="shared" si="21"/>
        <v>1083711.6000000001</v>
      </c>
      <c r="H391" s="44">
        <v>4063918.5</v>
      </c>
      <c r="I391" s="40">
        <f t="shared" si="22"/>
        <v>5147630.0999999996</v>
      </c>
      <c r="J391" s="15"/>
      <c r="K391" s="21">
        <f t="shared" si="23"/>
        <v>4063918.5</v>
      </c>
    </row>
    <row r="392" spans="1:11" ht="20.25" customHeight="1" x14ac:dyDescent="0.3">
      <c r="A392" s="11" t="s">
        <v>234</v>
      </c>
      <c r="B392" s="11"/>
      <c r="C392" s="11" t="s">
        <v>235</v>
      </c>
      <c r="D392" s="36" t="s">
        <v>236</v>
      </c>
      <c r="E392" s="63" t="s">
        <v>9</v>
      </c>
      <c r="F392" s="12">
        <v>3579000</v>
      </c>
      <c r="G392" s="12">
        <f t="shared" si="21"/>
        <v>1431600</v>
      </c>
      <c r="H392" s="44">
        <v>5368500</v>
      </c>
      <c r="I392" s="40">
        <f t="shared" si="22"/>
        <v>6800100</v>
      </c>
      <c r="J392" s="15"/>
      <c r="K392" s="21">
        <f t="shared" si="23"/>
        <v>5368500</v>
      </c>
    </row>
    <row r="393" spans="1:11" ht="20.25" customHeight="1" x14ac:dyDescent="0.3">
      <c r="A393" s="11" t="s">
        <v>898</v>
      </c>
      <c r="B393" s="11"/>
      <c r="C393" s="11" t="s">
        <v>899</v>
      </c>
      <c r="D393" s="36" t="s">
        <v>236</v>
      </c>
      <c r="E393" s="63" t="s">
        <v>9</v>
      </c>
      <c r="F393" s="12">
        <v>2709279</v>
      </c>
      <c r="G393" s="12">
        <f t="shared" si="21"/>
        <v>1083711.6000000001</v>
      </c>
      <c r="H393" s="44">
        <v>4063918.5</v>
      </c>
      <c r="I393" s="40">
        <f t="shared" si="22"/>
        <v>5147630.0999999996</v>
      </c>
      <c r="J393" s="15"/>
      <c r="K393" s="21">
        <f t="shared" si="23"/>
        <v>4063918.5</v>
      </c>
    </row>
    <row r="394" spans="1:11" ht="20.25" customHeight="1" x14ac:dyDescent="0.3">
      <c r="A394" s="11" t="s">
        <v>249</v>
      </c>
      <c r="B394" s="11"/>
      <c r="C394" s="11" t="s">
        <v>250</v>
      </c>
      <c r="D394" s="36" t="s">
        <v>251</v>
      </c>
      <c r="E394" s="63" t="s">
        <v>9</v>
      </c>
      <c r="F394" s="12">
        <v>2514000</v>
      </c>
      <c r="G394" s="12">
        <f t="shared" si="21"/>
        <v>1005600</v>
      </c>
      <c r="H394" s="44">
        <v>3771000</v>
      </c>
      <c r="I394" s="40">
        <f t="shared" si="22"/>
        <v>4776600</v>
      </c>
      <c r="J394" s="15"/>
      <c r="K394" s="21">
        <f t="shared" si="23"/>
        <v>3771000</v>
      </c>
    </row>
    <row r="395" spans="1:11" ht="20.25" customHeight="1" x14ac:dyDescent="0.3">
      <c r="A395" s="11" t="s">
        <v>875</v>
      </c>
      <c r="B395" s="11"/>
      <c r="C395" s="11" t="s">
        <v>876</v>
      </c>
      <c r="D395" s="36" t="s">
        <v>251</v>
      </c>
      <c r="E395" s="63" t="s">
        <v>9</v>
      </c>
      <c r="F395" s="12">
        <v>2060535</v>
      </c>
      <c r="G395" s="12">
        <f t="shared" si="21"/>
        <v>824214</v>
      </c>
      <c r="H395" s="44">
        <v>3090802.5</v>
      </c>
      <c r="I395" s="40">
        <f t="shared" si="22"/>
        <v>3915016.5</v>
      </c>
      <c r="J395" s="15"/>
      <c r="K395" s="21">
        <f t="shared" si="23"/>
        <v>3090802.5</v>
      </c>
    </row>
    <row r="396" spans="1:11" ht="20.25" customHeight="1" x14ac:dyDescent="0.3">
      <c r="A396" s="11" t="s">
        <v>252</v>
      </c>
      <c r="B396" s="11"/>
      <c r="C396" s="11" t="s">
        <v>253</v>
      </c>
      <c r="D396" s="36" t="s">
        <v>254</v>
      </c>
      <c r="E396" s="63" t="s">
        <v>9</v>
      </c>
      <c r="F396" s="12">
        <v>3579000</v>
      </c>
      <c r="G396" s="12">
        <f t="shared" si="21"/>
        <v>1431600</v>
      </c>
      <c r="H396" s="44">
        <v>5368500</v>
      </c>
      <c r="I396" s="40">
        <f t="shared" si="22"/>
        <v>6800100</v>
      </c>
      <c r="J396" s="15"/>
      <c r="K396" s="21">
        <f t="shared" si="23"/>
        <v>5368500</v>
      </c>
    </row>
    <row r="397" spans="1:11" ht="20.25" customHeight="1" x14ac:dyDescent="0.3">
      <c r="A397" s="11" t="s">
        <v>883</v>
      </c>
      <c r="B397" s="11"/>
      <c r="C397" s="11" t="s">
        <v>884</v>
      </c>
      <c r="D397" s="36" t="s">
        <v>254</v>
      </c>
      <c r="E397" s="63" t="s">
        <v>9</v>
      </c>
      <c r="F397" s="12">
        <v>2709279</v>
      </c>
      <c r="G397" s="12">
        <f t="shared" si="21"/>
        <v>1083711.6000000001</v>
      </c>
      <c r="H397" s="44">
        <v>4063918.5</v>
      </c>
      <c r="I397" s="40">
        <f t="shared" si="22"/>
        <v>5147630.0999999996</v>
      </c>
      <c r="J397" s="15"/>
      <c r="K397" s="21">
        <f t="shared" si="23"/>
        <v>4063918.5</v>
      </c>
    </row>
    <row r="398" spans="1:11" ht="20.25" customHeight="1" x14ac:dyDescent="0.3">
      <c r="A398" s="11" t="s">
        <v>219</v>
      </c>
      <c r="B398" s="11"/>
      <c r="C398" s="11" t="s">
        <v>220</v>
      </c>
      <c r="D398" s="36" t="s">
        <v>221</v>
      </c>
      <c r="E398" s="63" t="s">
        <v>9</v>
      </c>
      <c r="F398" s="12">
        <v>4098000</v>
      </c>
      <c r="G398" s="12">
        <f t="shared" si="21"/>
        <v>1639200</v>
      </c>
      <c r="H398" s="44">
        <v>6147000</v>
      </c>
      <c r="I398" s="40">
        <f t="shared" si="22"/>
        <v>7786200</v>
      </c>
      <c r="J398" s="15"/>
      <c r="K398" s="21">
        <f t="shared" si="23"/>
        <v>6147000</v>
      </c>
    </row>
    <row r="399" spans="1:11" ht="20.25" customHeight="1" x14ac:dyDescent="0.3">
      <c r="A399" s="11" t="s">
        <v>881</v>
      </c>
      <c r="B399" s="11"/>
      <c r="C399" s="11" t="s">
        <v>882</v>
      </c>
      <c r="D399" s="36" t="s">
        <v>221</v>
      </c>
      <c r="E399" s="63" t="s">
        <v>9</v>
      </c>
      <c r="F399" s="12">
        <v>2961869</v>
      </c>
      <c r="G399" s="12">
        <f t="shared" si="21"/>
        <v>1184747.6000000001</v>
      </c>
      <c r="H399" s="44">
        <v>4442803.5</v>
      </c>
      <c r="I399" s="40">
        <f t="shared" si="22"/>
        <v>5627551.0999999996</v>
      </c>
      <c r="J399" s="15"/>
      <c r="K399" s="21">
        <f t="shared" si="23"/>
        <v>4442803.5</v>
      </c>
    </row>
    <row r="400" spans="1:11" ht="20.25" customHeight="1" x14ac:dyDescent="0.3">
      <c r="A400" s="11" t="s">
        <v>207</v>
      </c>
      <c r="B400" s="11"/>
      <c r="C400" s="11" t="s">
        <v>208</v>
      </c>
      <c r="D400" s="36" t="s">
        <v>209</v>
      </c>
      <c r="E400" s="63" t="s">
        <v>9</v>
      </c>
      <c r="F400" s="12">
        <v>4098000</v>
      </c>
      <c r="G400" s="12">
        <f t="shared" si="21"/>
        <v>1639200</v>
      </c>
      <c r="H400" s="44">
        <v>6147000</v>
      </c>
      <c r="I400" s="40">
        <f t="shared" si="22"/>
        <v>7786200</v>
      </c>
      <c r="J400" s="15"/>
      <c r="K400" s="21">
        <f t="shared" si="23"/>
        <v>6147000</v>
      </c>
    </row>
    <row r="401" spans="1:11" ht="20.25" customHeight="1" x14ac:dyDescent="0.3">
      <c r="A401" s="11" t="s">
        <v>877</v>
      </c>
      <c r="B401" s="11"/>
      <c r="C401" s="11" t="s">
        <v>878</v>
      </c>
      <c r="D401" s="36" t="s">
        <v>209</v>
      </c>
      <c r="E401" s="63" t="s">
        <v>9</v>
      </c>
      <c r="F401" s="12">
        <v>2961869</v>
      </c>
      <c r="G401" s="12">
        <f t="shared" si="21"/>
        <v>1184747.6000000001</v>
      </c>
      <c r="H401" s="44">
        <v>4442803.5</v>
      </c>
      <c r="I401" s="40">
        <f t="shared" si="22"/>
        <v>5627551.0999999996</v>
      </c>
      <c r="J401" s="15"/>
      <c r="K401" s="21">
        <f t="shared" si="23"/>
        <v>4442803.5</v>
      </c>
    </row>
    <row r="402" spans="1:11" ht="20.25" customHeight="1" x14ac:dyDescent="0.3">
      <c r="A402" s="11" t="s">
        <v>210</v>
      </c>
      <c r="B402" s="11"/>
      <c r="C402" s="11" t="s">
        <v>211</v>
      </c>
      <c r="D402" s="36" t="s">
        <v>212</v>
      </c>
      <c r="E402" s="63" t="s">
        <v>9</v>
      </c>
      <c r="F402" s="12">
        <v>4098000</v>
      </c>
      <c r="G402" s="12">
        <f t="shared" si="21"/>
        <v>1639200</v>
      </c>
      <c r="H402" s="44">
        <v>6147000</v>
      </c>
      <c r="I402" s="40">
        <f t="shared" si="22"/>
        <v>7786200</v>
      </c>
      <c r="J402" s="15"/>
      <c r="K402" s="21">
        <f t="shared" si="23"/>
        <v>6147000</v>
      </c>
    </row>
    <row r="403" spans="1:11" ht="20.25" customHeight="1" x14ac:dyDescent="0.3">
      <c r="A403" s="11" t="s">
        <v>879</v>
      </c>
      <c r="B403" s="11"/>
      <c r="C403" s="11" t="s">
        <v>880</v>
      </c>
      <c r="D403" s="36" t="s">
        <v>212</v>
      </c>
      <c r="E403" s="63" t="s">
        <v>9</v>
      </c>
      <c r="F403" s="12">
        <v>2961869</v>
      </c>
      <c r="G403" s="12">
        <f t="shared" si="21"/>
        <v>1184747.6000000001</v>
      </c>
      <c r="H403" s="44">
        <v>4442803.5</v>
      </c>
      <c r="I403" s="40">
        <f t="shared" si="22"/>
        <v>5627551.0999999996</v>
      </c>
      <c r="J403" s="15"/>
      <c r="K403" s="21">
        <f t="shared" si="23"/>
        <v>4442803.5</v>
      </c>
    </row>
    <row r="404" spans="1:11" ht="20.25" customHeight="1" x14ac:dyDescent="0.3">
      <c r="A404" s="11" t="s">
        <v>222</v>
      </c>
      <c r="B404" s="11"/>
      <c r="C404" s="11" t="s">
        <v>223</v>
      </c>
      <c r="D404" s="36" t="s">
        <v>224</v>
      </c>
      <c r="E404" s="63" t="s">
        <v>9</v>
      </c>
      <c r="F404" s="12">
        <v>2514000</v>
      </c>
      <c r="G404" s="12">
        <f t="shared" si="21"/>
        <v>1005600</v>
      </c>
      <c r="H404" s="44">
        <v>3771000</v>
      </c>
      <c r="I404" s="40">
        <f t="shared" si="22"/>
        <v>4776600</v>
      </c>
      <c r="J404" s="15"/>
      <c r="K404" s="21">
        <f t="shared" si="23"/>
        <v>3771000</v>
      </c>
    </row>
    <row r="405" spans="1:11" ht="20.25" customHeight="1" x14ac:dyDescent="0.3">
      <c r="A405" s="11" t="s">
        <v>890</v>
      </c>
      <c r="B405" s="11"/>
      <c r="C405" s="11" t="s">
        <v>891</v>
      </c>
      <c r="D405" s="36" t="s">
        <v>224</v>
      </c>
      <c r="E405" s="63" t="s">
        <v>9</v>
      </c>
      <c r="F405" s="12">
        <v>2060535</v>
      </c>
      <c r="G405" s="12">
        <f t="shared" si="21"/>
        <v>824214</v>
      </c>
      <c r="H405" s="44">
        <v>3090802.5</v>
      </c>
      <c r="I405" s="40">
        <f t="shared" si="22"/>
        <v>3915016.5</v>
      </c>
      <c r="J405" s="15"/>
      <c r="K405" s="21">
        <f t="shared" si="23"/>
        <v>3090802.5</v>
      </c>
    </row>
    <row r="406" spans="1:11" ht="20.25" customHeight="1" x14ac:dyDescent="0.3">
      <c r="A406" s="11" t="s">
        <v>225</v>
      </c>
      <c r="B406" s="11"/>
      <c r="C406" s="11" t="s">
        <v>226</v>
      </c>
      <c r="D406" s="36" t="s">
        <v>227</v>
      </c>
      <c r="E406" s="63" t="s">
        <v>9</v>
      </c>
      <c r="F406" s="12">
        <v>2514000</v>
      </c>
      <c r="G406" s="12">
        <f t="shared" si="21"/>
        <v>1005600</v>
      </c>
      <c r="H406" s="44">
        <v>3771000</v>
      </c>
      <c r="I406" s="40">
        <f t="shared" si="22"/>
        <v>4776600</v>
      </c>
      <c r="J406" s="15"/>
      <c r="K406" s="21">
        <f t="shared" si="23"/>
        <v>3771000</v>
      </c>
    </row>
    <row r="407" spans="1:11" ht="20.25" customHeight="1" x14ac:dyDescent="0.3">
      <c r="A407" s="11" t="s">
        <v>892</v>
      </c>
      <c r="B407" s="11"/>
      <c r="C407" s="11" t="s">
        <v>893</v>
      </c>
      <c r="D407" s="36" t="s">
        <v>227</v>
      </c>
      <c r="E407" s="63" t="s">
        <v>9</v>
      </c>
      <c r="F407" s="12">
        <v>2060535</v>
      </c>
      <c r="G407" s="12">
        <f t="shared" si="21"/>
        <v>824214</v>
      </c>
      <c r="H407" s="44">
        <v>3090802.5</v>
      </c>
      <c r="I407" s="40">
        <f t="shared" si="22"/>
        <v>3915016.5</v>
      </c>
      <c r="J407" s="15"/>
      <c r="K407" s="21">
        <f t="shared" si="23"/>
        <v>3090802.5</v>
      </c>
    </row>
    <row r="408" spans="1:11" ht="20.25" customHeight="1" x14ac:dyDescent="0.3">
      <c r="A408" s="11" t="s">
        <v>231</v>
      </c>
      <c r="B408" s="11"/>
      <c r="C408" s="11" t="s">
        <v>232</v>
      </c>
      <c r="D408" s="36" t="s">
        <v>233</v>
      </c>
      <c r="E408" s="63" t="s">
        <v>9</v>
      </c>
      <c r="F408" s="12">
        <v>2514000</v>
      </c>
      <c r="G408" s="12">
        <f t="shared" si="21"/>
        <v>1005600</v>
      </c>
      <c r="H408" s="44">
        <v>3771000</v>
      </c>
      <c r="I408" s="40">
        <f t="shared" si="22"/>
        <v>4776600</v>
      </c>
      <c r="J408" s="15"/>
      <c r="K408" s="21">
        <f t="shared" si="23"/>
        <v>3771000</v>
      </c>
    </row>
    <row r="409" spans="1:11" ht="20.25" customHeight="1" x14ac:dyDescent="0.3">
      <c r="A409" s="11" t="s">
        <v>894</v>
      </c>
      <c r="B409" s="11"/>
      <c r="C409" s="11" t="s">
        <v>895</v>
      </c>
      <c r="D409" s="36" t="s">
        <v>233</v>
      </c>
      <c r="E409" s="63" t="s">
        <v>9</v>
      </c>
      <c r="F409" s="12">
        <v>2060535</v>
      </c>
      <c r="G409" s="12">
        <f t="shared" si="21"/>
        <v>824214</v>
      </c>
      <c r="H409" s="44">
        <v>3090802.5</v>
      </c>
      <c r="I409" s="40">
        <f t="shared" si="22"/>
        <v>3915016.5</v>
      </c>
      <c r="J409" s="15"/>
      <c r="K409" s="21">
        <f t="shared" si="23"/>
        <v>3090802.5</v>
      </c>
    </row>
    <row r="410" spans="1:11" ht="20.25" customHeight="1" x14ac:dyDescent="0.3">
      <c r="A410" s="11" t="s">
        <v>492</v>
      </c>
      <c r="B410" s="11"/>
      <c r="C410" s="11" t="s">
        <v>493</v>
      </c>
      <c r="D410" s="36" t="s">
        <v>494</v>
      </c>
      <c r="E410" s="63" t="s">
        <v>9</v>
      </c>
      <c r="F410" s="12">
        <v>3741000</v>
      </c>
      <c r="G410" s="12">
        <f t="shared" si="21"/>
        <v>1496400</v>
      </c>
      <c r="H410" s="44">
        <v>5611500</v>
      </c>
      <c r="I410" s="40">
        <f t="shared" si="22"/>
        <v>7107900</v>
      </c>
      <c r="J410" s="15"/>
      <c r="K410" s="21">
        <f t="shared" si="23"/>
        <v>5611500</v>
      </c>
    </row>
    <row r="411" spans="1:11" ht="20.25" customHeight="1" x14ac:dyDescent="0.3">
      <c r="A411" s="11" t="s">
        <v>815</v>
      </c>
      <c r="B411" s="11"/>
      <c r="C411" s="11" t="s">
        <v>816</v>
      </c>
      <c r="D411" s="36" t="s">
        <v>494</v>
      </c>
      <c r="E411" s="63" t="s">
        <v>9</v>
      </c>
      <c r="F411" s="12">
        <v>2830470</v>
      </c>
      <c r="G411" s="12">
        <f t="shared" si="21"/>
        <v>1132188</v>
      </c>
      <c r="H411" s="44">
        <v>4245705</v>
      </c>
      <c r="I411" s="40">
        <f t="shared" si="22"/>
        <v>5377893</v>
      </c>
      <c r="J411" s="15"/>
      <c r="K411" s="21">
        <f t="shared" si="23"/>
        <v>4245705</v>
      </c>
    </row>
    <row r="412" spans="1:11" ht="32.25" customHeight="1" x14ac:dyDescent="0.3">
      <c r="A412" s="11" t="s">
        <v>255</v>
      </c>
      <c r="B412" s="11"/>
      <c r="C412" s="11" t="s">
        <v>256</v>
      </c>
      <c r="D412" s="36" t="s">
        <v>257</v>
      </c>
      <c r="E412" s="63" t="s">
        <v>9</v>
      </c>
      <c r="F412" s="12">
        <v>2562000</v>
      </c>
      <c r="G412" s="12">
        <f t="shared" si="21"/>
        <v>1024800</v>
      </c>
      <c r="H412" s="44">
        <v>3843000</v>
      </c>
      <c r="I412" s="40">
        <f t="shared" si="22"/>
        <v>4867800</v>
      </c>
      <c r="J412" s="15"/>
      <c r="K412" s="21">
        <f t="shared" si="23"/>
        <v>3843000</v>
      </c>
    </row>
    <row r="413" spans="1:11" ht="32.25" customHeight="1" x14ac:dyDescent="0.3">
      <c r="A413" s="11" t="s">
        <v>765</v>
      </c>
      <c r="B413" s="11"/>
      <c r="C413" s="11" t="s">
        <v>766</v>
      </c>
      <c r="D413" s="36" t="s">
        <v>257</v>
      </c>
      <c r="E413" s="63" t="s">
        <v>9</v>
      </c>
      <c r="F413" s="12">
        <v>1961025</v>
      </c>
      <c r="G413" s="12">
        <f t="shared" si="21"/>
        <v>784410</v>
      </c>
      <c r="H413" s="44">
        <v>2941537.5</v>
      </c>
      <c r="I413" s="40">
        <f t="shared" si="22"/>
        <v>3725947.5</v>
      </c>
      <c r="J413" s="15"/>
      <c r="K413" s="21">
        <f t="shared" si="23"/>
        <v>2941537.5</v>
      </c>
    </row>
    <row r="414" spans="1:11" ht="20.25" customHeight="1" x14ac:dyDescent="0.3">
      <c r="A414" s="11" t="s">
        <v>216</v>
      </c>
      <c r="B414" s="11"/>
      <c r="C414" s="11" t="s">
        <v>217</v>
      </c>
      <c r="D414" s="36" t="s">
        <v>218</v>
      </c>
      <c r="E414" s="63" t="s">
        <v>9</v>
      </c>
      <c r="F414" s="12">
        <v>5434000</v>
      </c>
      <c r="G414" s="12">
        <f t="shared" si="21"/>
        <v>2173600</v>
      </c>
      <c r="H414" s="44">
        <v>8151000</v>
      </c>
      <c r="I414" s="40">
        <f t="shared" si="22"/>
        <v>10324600</v>
      </c>
      <c r="J414" s="15"/>
      <c r="K414" s="21">
        <f t="shared" si="23"/>
        <v>8151000</v>
      </c>
    </row>
    <row r="415" spans="1:11" ht="20.25" customHeight="1" x14ac:dyDescent="0.3">
      <c r="A415" s="11" t="s">
        <v>763</v>
      </c>
      <c r="B415" s="11"/>
      <c r="C415" s="11" t="s">
        <v>764</v>
      </c>
      <c r="D415" s="36" t="s">
        <v>218</v>
      </c>
      <c r="E415" s="63" t="s">
        <v>9</v>
      </c>
      <c r="F415" s="12">
        <v>3871741</v>
      </c>
      <c r="G415" s="12">
        <f t="shared" si="21"/>
        <v>1548696.4000000001</v>
      </c>
      <c r="H415" s="44">
        <v>5807611.5</v>
      </c>
      <c r="I415" s="40">
        <f t="shared" si="22"/>
        <v>7356307.9000000004</v>
      </c>
      <c r="J415" s="15"/>
      <c r="K415" s="21">
        <f t="shared" si="23"/>
        <v>5807611.5</v>
      </c>
    </row>
    <row r="416" spans="1:11" ht="20.25" customHeight="1" x14ac:dyDescent="0.3">
      <c r="A416" s="11" t="s">
        <v>261</v>
      </c>
      <c r="B416" s="11"/>
      <c r="C416" s="11" t="s">
        <v>262</v>
      </c>
      <c r="D416" s="36" t="s">
        <v>263</v>
      </c>
      <c r="E416" s="63" t="s">
        <v>9</v>
      </c>
      <c r="F416" s="12">
        <v>2562000</v>
      </c>
      <c r="G416" s="12">
        <f t="shared" si="21"/>
        <v>1024800</v>
      </c>
      <c r="H416" s="44">
        <v>3843000</v>
      </c>
      <c r="I416" s="40">
        <f t="shared" si="22"/>
        <v>4867800</v>
      </c>
      <c r="J416" s="15"/>
      <c r="K416" s="21">
        <f t="shared" si="23"/>
        <v>3843000</v>
      </c>
    </row>
    <row r="417" spans="1:11" ht="20.25" customHeight="1" x14ac:dyDescent="0.3">
      <c r="A417" s="11" t="s">
        <v>769</v>
      </c>
      <c r="B417" s="11"/>
      <c r="C417" s="11" t="s">
        <v>770</v>
      </c>
      <c r="D417" s="36" t="s">
        <v>263</v>
      </c>
      <c r="E417" s="63" t="s">
        <v>9</v>
      </c>
      <c r="F417" s="12">
        <v>1961025</v>
      </c>
      <c r="G417" s="12">
        <f t="shared" si="21"/>
        <v>784410</v>
      </c>
      <c r="H417" s="44">
        <v>2941537.5</v>
      </c>
      <c r="I417" s="40">
        <f t="shared" si="22"/>
        <v>3725947.5</v>
      </c>
      <c r="J417" s="15"/>
      <c r="K417" s="21">
        <f t="shared" si="23"/>
        <v>2941537.5</v>
      </c>
    </row>
    <row r="418" spans="1:11" ht="20.25" customHeight="1" x14ac:dyDescent="0.3">
      <c r="A418" s="11" t="s">
        <v>456</v>
      </c>
      <c r="B418" s="11"/>
      <c r="C418" s="11" t="s">
        <v>457</v>
      </c>
      <c r="D418" s="36" t="s">
        <v>458</v>
      </c>
      <c r="E418" s="63" t="s">
        <v>9</v>
      </c>
      <c r="F418" s="12">
        <v>5122000</v>
      </c>
      <c r="G418" s="12">
        <f t="shared" si="21"/>
        <v>2048800</v>
      </c>
      <c r="H418" s="44">
        <v>7683000</v>
      </c>
      <c r="I418" s="40">
        <f t="shared" si="22"/>
        <v>9731800</v>
      </c>
      <c r="J418" s="15"/>
      <c r="K418" s="21">
        <f t="shared" si="23"/>
        <v>7683000</v>
      </c>
    </row>
    <row r="419" spans="1:11" ht="20.25" customHeight="1" x14ac:dyDescent="0.3">
      <c r="A419" s="11" t="s">
        <v>805</v>
      </c>
      <c r="B419" s="11"/>
      <c r="C419" s="11" t="s">
        <v>806</v>
      </c>
      <c r="D419" s="36" t="s">
        <v>458</v>
      </c>
      <c r="E419" s="63" t="s">
        <v>9</v>
      </c>
      <c r="F419" s="12">
        <v>3615298</v>
      </c>
      <c r="G419" s="12">
        <f t="shared" si="21"/>
        <v>1446119.2000000002</v>
      </c>
      <c r="H419" s="44">
        <v>5422947</v>
      </c>
      <c r="I419" s="40">
        <f t="shared" si="22"/>
        <v>6869066.2000000002</v>
      </c>
      <c r="J419" s="15"/>
      <c r="K419" s="21">
        <f t="shared" si="23"/>
        <v>5422947</v>
      </c>
    </row>
    <row r="420" spans="1:11" ht="20.25" customHeight="1" x14ac:dyDescent="0.3">
      <c r="A420" s="11" t="s">
        <v>264</v>
      </c>
      <c r="B420" s="11"/>
      <c r="C420" s="11" t="s">
        <v>265</v>
      </c>
      <c r="D420" s="36" t="s">
        <v>266</v>
      </c>
      <c r="E420" s="63" t="s">
        <v>9</v>
      </c>
      <c r="F420" s="12">
        <v>2562000</v>
      </c>
      <c r="G420" s="12">
        <f t="shared" ref="G420:G483" si="26">F420*0.4</f>
        <v>1024800</v>
      </c>
      <c r="H420" s="44">
        <v>3843000</v>
      </c>
      <c r="I420" s="40">
        <f t="shared" ref="I420:I483" si="27">F420*1.5+G420</f>
        <v>4867800</v>
      </c>
      <c r="J420" s="15"/>
      <c r="K420" s="21">
        <f t="shared" ref="K420:K483" si="28">F420*1.5</f>
        <v>3843000</v>
      </c>
    </row>
    <row r="421" spans="1:11" ht="20.25" customHeight="1" x14ac:dyDescent="0.3">
      <c r="A421" s="11" t="s">
        <v>771</v>
      </c>
      <c r="B421" s="11"/>
      <c r="C421" s="11" t="s">
        <v>772</v>
      </c>
      <c r="D421" s="36" t="s">
        <v>266</v>
      </c>
      <c r="E421" s="63" t="s">
        <v>9</v>
      </c>
      <c r="F421" s="12">
        <v>1961025</v>
      </c>
      <c r="G421" s="12">
        <f t="shared" si="26"/>
        <v>784410</v>
      </c>
      <c r="H421" s="44">
        <v>2941537.5</v>
      </c>
      <c r="I421" s="40">
        <f t="shared" si="27"/>
        <v>3725947.5</v>
      </c>
      <c r="J421" s="15"/>
      <c r="K421" s="21">
        <f t="shared" si="28"/>
        <v>2941537.5</v>
      </c>
    </row>
    <row r="422" spans="1:11" ht="20.25" customHeight="1" x14ac:dyDescent="0.3">
      <c r="A422" s="11" t="s">
        <v>267</v>
      </c>
      <c r="B422" s="11"/>
      <c r="C422" s="11" t="s">
        <v>268</v>
      </c>
      <c r="D422" s="36" t="s">
        <v>269</v>
      </c>
      <c r="E422" s="63" t="s">
        <v>9</v>
      </c>
      <c r="F422" s="12">
        <v>2562000</v>
      </c>
      <c r="G422" s="12">
        <f t="shared" si="26"/>
        <v>1024800</v>
      </c>
      <c r="H422" s="44">
        <v>3843000</v>
      </c>
      <c r="I422" s="40">
        <f t="shared" si="27"/>
        <v>4867800</v>
      </c>
      <c r="J422" s="15"/>
      <c r="K422" s="21">
        <f t="shared" si="28"/>
        <v>3843000</v>
      </c>
    </row>
    <row r="423" spans="1:11" ht="20.25" customHeight="1" x14ac:dyDescent="0.3">
      <c r="A423" s="11" t="s">
        <v>773</v>
      </c>
      <c r="B423" s="11"/>
      <c r="C423" s="11" t="s">
        <v>774</v>
      </c>
      <c r="D423" s="36" t="s">
        <v>269</v>
      </c>
      <c r="E423" s="63" t="s">
        <v>9</v>
      </c>
      <c r="F423" s="12">
        <v>1961025</v>
      </c>
      <c r="G423" s="12">
        <f t="shared" si="26"/>
        <v>784410</v>
      </c>
      <c r="H423" s="44">
        <v>2941537.5</v>
      </c>
      <c r="I423" s="40">
        <f t="shared" si="27"/>
        <v>3725947.5</v>
      </c>
      <c r="J423" s="15"/>
      <c r="K423" s="21">
        <f t="shared" si="28"/>
        <v>2941537.5</v>
      </c>
    </row>
    <row r="424" spans="1:11" ht="20.25" customHeight="1" x14ac:dyDescent="0.3">
      <c r="A424" s="11" t="s">
        <v>270</v>
      </c>
      <c r="B424" s="11"/>
      <c r="C424" s="11" t="s">
        <v>271</v>
      </c>
      <c r="D424" s="36" t="s">
        <v>272</v>
      </c>
      <c r="E424" s="63" t="s">
        <v>9</v>
      </c>
      <c r="F424" s="12">
        <v>2562000</v>
      </c>
      <c r="G424" s="12">
        <f t="shared" si="26"/>
        <v>1024800</v>
      </c>
      <c r="H424" s="44">
        <v>3843000</v>
      </c>
      <c r="I424" s="40">
        <f t="shared" si="27"/>
        <v>4867800</v>
      </c>
      <c r="J424" s="15"/>
      <c r="K424" s="21">
        <f t="shared" si="28"/>
        <v>3843000</v>
      </c>
    </row>
    <row r="425" spans="1:11" ht="20.25" customHeight="1" x14ac:dyDescent="0.3">
      <c r="A425" s="11" t="s">
        <v>775</v>
      </c>
      <c r="B425" s="11"/>
      <c r="C425" s="11" t="s">
        <v>776</v>
      </c>
      <c r="D425" s="36" t="s">
        <v>272</v>
      </c>
      <c r="E425" s="63" t="s">
        <v>9</v>
      </c>
      <c r="F425" s="12">
        <v>1961025</v>
      </c>
      <c r="G425" s="12">
        <f t="shared" si="26"/>
        <v>784410</v>
      </c>
      <c r="H425" s="44">
        <v>2941537.5</v>
      </c>
      <c r="I425" s="40">
        <f t="shared" si="27"/>
        <v>3725947.5</v>
      </c>
      <c r="J425" s="15"/>
      <c r="K425" s="21">
        <f t="shared" si="28"/>
        <v>2941537.5</v>
      </c>
    </row>
    <row r="426" spans="1:11" ht="20.25" customHeight="1" x14ac:dyDescent="0.3">
      <c r="A426" s="11" t="s">
        <v>282</v>
      </c>
      <c r="B426" s="11"/>
      <c r="C426" s="11" t="s">
        <v>283</v>
      </c>
      <c r="D426" s="36" t="s">
        <v>284</v>
      </c>
      <c r="E426" s="63" t="s">
        <v>9</v>
      </c>
      <c r="F426" s="12">
        <v>3258000</v>
      </c>
      <c r="G426" s="12">
        <f t="shared" si="26"/>
        <v>1303200</v>
      </c>
      <c r="H426" s="44">
        <v>4887000</v>
      </c>
      <c r="I426" s="40">
        <f t="shared" si="27"/>
        <v>6190200</v>
      </c>
      <c r="J426" s="15"/>
      <c r="K426" s="21">
        <f t="shared" si="28"/>
        <v>4887000</v>
      </c>
    </row>
    <row r="427" spans="1:11" ht="20.25" customHeight="1" x14ac:dyDescent="0.3">
      <c r="A427" s="11" t="s">
        <v>781</v>
      </c>
      <c r="B427" s="11"/>
      <c r="C427" s="11" t="s">
        <v>782</v>
      </c>
      <c r="D427" s="36" t="s">
        <v>284</v>
      </c>
      <c r="E427" s="63" t="s">
        <v>9</v>
      </c>
      <c r="F427" s="12">
        <v>2484005</v>
      </c>
      <c r="G427" s="12">
        <f t="shared" si="26"/>
        <v>993602</v>
      </c>
      <c r="H427" s="44">
        <v>3726007.5</v>
      </c>
      <c r="I427" s="40">
        <f t="shared" si="27"/>
        <v>4719609.5</v>
      </c>
      <c r="J427" s="15"/>
      <c r="K427" s="21">
        <f t="shared" si="28"/>
        <v>3726007.5</v>
      </c>
    </row>
    <row r="428" spans="1:11" ht="20.25" customHeight="1" x14ac:dyDescent="0.3">
      <c r="A428" s="11" t="s">
        <v>276</v>
      </c>
      <c r="B428" s="11"/>
      <c r="C428" s="11" t="s">
        <v>277</v>
      </c>
      <c r="D428" s="36" t="s">
        <v>278</v>
      </c>
      <c r="E428" s="63" t="s">
        <v>9</v>
      </c>
      <c r="F428" s="12">
        <v>3258000</v>
      </c>
      <c r="G428" s="12">
        <f t="shared" si="26"/>
        <v>1303200</v>
      </c>
      <c r="H428" s="44">
        <v>4887000</v>
      </c>
      <c r="I428" s="40">
        <f t="shared" si="27"/>
        <v>6190200</v>
      </c>
      <c r="J428" s="15"/>
      <c r="K428" s="21">
        <f t="shared" si="28"/>
        <v>4887000</v>
      </c>
    </row>
    <row r="429" spans="1:11" ht="20.25" customHeight="1" x14ac:dyDescent="0.3">
      <c r="A429" s="11" t="s">
        <v>777</v>
      </c>
      <c r="B429" s="11"/>
      <c r="C429" s="11" t="s">
        <v>778</v>
      </c>
      <c r="D429" s="36" t="s">
        <v>278</v>
      </c>
      <c r="E429" s="63" t="s">
        <v>9</v>
      </c>
      <c r="F429" s="12">
        <v>2484005</v>
      </c>
      <c r="G429" s="12">
        <f t="shared" si="26"/>
        <v>993602</v>
      </c>
      <c r="H429" s="44">
        <v>3726007.5</v>
      </c>
      <c r="I429" s="40">
        <f t="shared" si="27"/>
        <v>4719609.5</v>
      </c>
      <c r="J429" s="15"/>
      <c r="K429" s="21">
        <f t="shared" si="28"/>
        <v>3726007.5</v>
      </c>
    </row>
    <row r="430" spans="1:11" ht="20.25" customHeight="1" x14ac:dyDescent="0.3">
      <c r="A430" s="11" t="s">
        <v>279</v>
      </c>
      <c r="B430" s="11"/>
      <c r="C430" s="11" t="s">
        <v>280</v>
      </c>
      <c r="D430" s="36" t="s">
        <v>281</v>
      </c>
      <c r="E430" s="63" t="s">
        <v>9</v>
      </c>
      <c r="F430" s="12">
        <v>3258000</v>
      </c>
      <c r="G430" s="12">
        <f t="shared" si="26"/>
        <v>1303200</v>
      </c>
      <c r="H430" s="44">
        <v>4887000</v>
      </c>
      <c r="I430" s="40">
        <f t="shared" si="27"/>
        <v>6190200</v>
      </c>
      <c r="J430" s="15"/>
      <c r="K430" s="21">
        <f t="shared" si="28"/>
        <v>4887000</v>
      </c>
    </row>
    <row r="431" spans="1:11" ht="20.25" customHeight="1" x14ac:dyDescent="0.3">
      <c r="A431" s="11" t="s">
        <v>779</v>
      </c>
      <c r="B431" s="11"/>
      <c r="C431" s="11" t="s">
        <v>780</v>
      </c>
      <c r="D431" s="36" t="s">
        <v>281</v>
      </c>
      <c r="E431" s="63" t="s">
        <v>9</v>
      </c>
      <c r="F431" s="12">
        <v>2484005</v>
      </c>
      <c r="G431" s="12">
        <f t="shared" si="26"/>
        <v>993602</v>
      </c>
      <c r="H431" s="44">
        <v>3726007.5</v>
      </c>
      <c r="I431" s="40">
        <f t="shared" si="27"/>
        <v>4719609.5</v>
      </c>
      <c r="J431" s="15"/>
      <c r="K431" s="21">
        <f t="shared" si="28"/>
        <v>3726007.5</v>
      </c>
    </row>
    <row r="432" spans="1:11" ht="20.25" customHeight="1" x14ac:dyDescent="0.3">
      <c r="A432" s="11" t="s">
        <v>285</v>
      </c>
      <c r="B432" s="11"/>
      <c r="C432" s="11" t="s">
        <v>286</v>
      </c>
      <c r="D432" s="36" t="s">
        <v>287</v>
      </c>
      <c r="E432" s="63" t="s">
        <v>9</v>
      </c>
      <c r="F432" s="12">
        <v>3258000</v>
      </c>
      <c r="G432" s="12">
        <f t="shared" si="26"/>
        <v>1303200</v>
      </c>
      <c r="H432" s="44">
        <v>4887000</v>
      </c>
      <c r="I432" s="40">
        <f t="shared" si="27"/>
        <v>6190200</v>
      </c>
      <c r="J432" s="15"/>
      <c r="K432" s="21">
        <f t="shared" si="28"/>
        <v>4887000</v>
      </c>
    </row>
    <row r="433" spans="1:11" ht="20.25" customHeight="1" x14ac:dyDescent="0.3">
      <c r="A433" s="11" t="s">
        <v>783</v>
      </c>
      <c r="B433" s="11"/>
      <c r="C433" s="11" t="s">
        <v>784</v>
      </c>
      <c r="D433" s="36" t="s">
        <v>287</v>
      </c>
      <c r="E433" s="63" t="s">
        <v>9</v>
      </c>
      <c r="F433" s="12">
        <v>2484005</v>
      </c>
      <c r="G433" s="12">
        <f t="shared" si="26"/>
        <v>993602</v>
      </c>
      <c r="H433" s="44">
        <v>3726007.5</v>
      </c>
      <c r="I433" s="40">
        <f t="shared" si="27"/>
        <v>4719609.5</v>
      </c>
      <c r="J433" s="15"/>
      <c r="K433" s="21">
        <f t="shared" si="28"/>
        <v>3726007.5</v>
      </c>
    </row>
    <row r="434" spans="1:11" ht="20.25" customHeight="1" x14ac:dyDescent="0.3">
      <c r="A434" s="11" t="s">
        <v>291</v>
      </c>
      <c r="B434" s="11"/>
      <c r="C434" s="11" t="s">
        <v>292</v>
      </c>
      <c r="D434" s="36" t="s">
        <v>293</v>
      </c>
      <c r="E434" s="63" t="s">
        <v>9</v>
      </c>
      <c r="F434" s="12">
        <v>3258000</v>
      </c>
      <c r="G434" s="12">
        <f t="shared" si="26"/>
        <v>1303200</v>
      </c>
      <c r="H434" s="44">
        <v>4887000</v>
      </c>
      <c r="I434" s="40">
        <f t="shared" si="27"/>
        <v>6190200</v>
      </c>
      <c r="J434" s="15"/>
      <c r="K434" s="21">
        <f t="shared" si="28"/>
        <v>4887000</v>
      </c>
    </row>
    <row r="435" spans="1:11" ht="20.25" customHeight="1" x14ac:dyDescent="0.3">
      <c r="A435" s="11" t="s">
        <v>787</v>
      </c>
      <c r="B435" s="11"/>
      <c r="C435" s="11" t="s">
        <v>788</v>
      </c>
      <c r="D435" s="36" t="s">
        <v>293</v>
      </c>
      <c r="E435" s="63" t="s">
        <v>9</v>
      </c>
      <c r="F435" s="12">
        <v>2484005</v>
      </c>
      <c r="G435" s="12">
        <f t="shared" si="26"/>
        <v>993602</v>
      </c>
      <c r="H435" s="44">
        <v>3726007.5</v>
      </c>
      <c r="I435" s="40">
        <f t="shared" si="27"/>
        <v>4719609.5</v>
      </c>
      <c r="J435" s="15"/>
      <c r="K435" s="21">
        <f t="shared" si="28"/>
        <v>3726007.5</v>
      </c>
    </row>
    <row r="436" spans="1:11" ht="20.25" customHeight="1" x14ac:dyDescent="0.3">
      <c r="A436" s="11" t="s">
        <v>288</v>
      </c>
      <c r="B436" s="11"/>
      <c r="C436" s="11" t="s">
        <v>289</v>
      </c>
      <c r="D436" s="36" t="s">
        <v>290</v>
      </c>
      <c r="E436" s="63" t="s">
        <v>9</v>
      </c>
      <c r="F436" s="12">
        <v>3258000</v>
      </c>
      <c r="G436" s="12">
        <f t="shared" si="26"/>
        <v>1303200</v>
      </c>
      <c r="H436" s="44">
        <v>4887000</v>
      </c>
      <c r="I436" s="40">
        <f t="shared" si="27"/>
        <v>6190200</v>
      </c>
      <c r="J436" s="15"/>
      <c r="K436" s="21">
        <f t="shared" si="28"/>
        <v>4887000</v>
      </c>
    </row>
    <row r="437" spans="1:11" ht="20.25" customHeight="1" x14ac:dyDescent="0.3">
      <c r="A437" s="11" t="s">
        <v>785</v>
      </c>
      <c r="B437" s="11"/>
      <c r="C437" s="11" t="s">
        <v>786</v>
      </c>
      <c r="D437" s="36" t="s">
        <v>290</v>
      </c>
      <c r="E437" s="63" t="s">
        <v>9</v>
      </c>
      <c r="F437" s="12">
        <v>2484005</v>
      </c>
      <c r="G437" s="12">
        <f t="shared" si="26"/>
        <v>993602</v>
      </c>
      <c r="H437" s="44">
        <v>3726007.5</v>
      </c>
      <c r="I437" s="40">
        <f t="shared" si="27"/>
        <v>4719609.5</v>
      </c>
      <c r="J437" s="15"/>
      <c r="K437" s="21">
        <f t="shared" si="28"/>
        <v>3726007.5</v>
      </c>
    </row>
    <row r="438" spans="1:11" ht="20.25" customHeight="1" x14ac:dyDescent="0.3">
      <c r="A438" s="11" t="s">
        <v>474</v>
      </c>
      <c r="B438" s="11"/>
      <c r="C438" s="11" t="s">
        <v>475</v>
      </c>
      <c r="D438" s="36" t="s">
        <v>476</v>
      </c>
      <c r="E438" s="63" t="s">
        <v>9</v>
      </c>
      <c r="F438" s="12">
        <v>3750000</v>
      </c>
      <c r="G438" s="12">
        <f t="shared" si="26"/>
        <v>1500000</v>
      </c>
      <c r="H438" s="44">
        <v>5625000</v>
      </c>
      <c r="I438" s="40">
        <f t="shared" si="27"/>
        <v>7125000</v>
      </c>
      <c r="J438" s="15"/>
      <c r="K438" s="21">
        <f t="shared" si="28"/>
        <v>5625000</v>
      </c>
    </row>
    <row r="439" spans="1:11" ht="20.25" customHeight="1" x14ac:dyDescent="0.3">
      <c r="A439" s="11" t="s">
        <v>294</v>
      </c>
      <c r="B439" s="11"/>
      <c r="C439" s="11" t="s">
        <v>295</v>
      </c>
      <c r="D439" s="36" t="s">
        <v>296</v>
      </c>
      <c r="E439" s="63" t="s">
        <v>9</v>
      </c>
      <c r="F439" s="12">
        <v>3750000</v>
      </c>
      <c r="G439" s="12">
        <f t="shared" si="26"/>
        <v>1500000</v>
      </c>
      <c r="H439" s="44">
        <v>5625000</v>
      </c>
      <c r="I439" s="40">
        <f t="shared" si="27"/>
        <v>7125000</v>
      </c>
      <c r="J439" s="15"/>
      <c r="K439" s="21">
        <f t="shared" si="28"/>
        <v>5625000</v>
      </c>
    </row>
    <row r="440" spans="1:11" ht="20.25" customHeight="1" x14ac:dyDescent="0.3">
      <c r="A440" s="11" t="s">
        <v>495</v>
      </c>
      <c r="B440" s="11"/>
      <c r="C440" s="11" t="s">
        <v>496</v>
      </c>
      <c r="D440" s="36" t="s">
        <v>497</v>
      </c>
      <c r="E440" s="63" t="s">
        <v>9</v>
      </c>
      <c r="F440" s="12">
        <v>3750000</v>
      </c>
      <c r="G440" s="12">
        <f t="shared" si="26"/>
        <v>1500000</v>
      </c>
      <c r="H440" s="44">
        <v>5625000</v>
      </c>
      <c r="I440" s="40">
        <f t="shared" si="27"/>
        <v>7125000</v>
      </c>
      <c r="J440" s="15"/>
      <c r="K440" s="21">
        <f t="shared" si="28"/>
        <v>5625000</v>
      </c>
    </row>
    <row r="441" spans="1:11" ht="20.25" customHeight="1" x14ac:dyDescent="0.3">
      <c r="A441" s="11" t="s">
        <v>498</v>
      </c>
      <c r="B441" s="11"/>
      <c r="C441" s="11" t="s">
        <v>499</v>
      </c>
      <c r="D441" s="36" t="s">
        <v>500</v>
      </c>
      <c r="E441" s="63" t="s">
        <v>9</v>
      </c>
      <c r="F441" s="12">
        <v>3750000</v>
      </c>
      <c r="G441" s="12">
        <f t="shared" si="26"/>
        <v>1500000</v>
      </c>
      <c r="H441" s="44">
        <v>5625000</v>
      </c>
      <c r="I441" s="40">
        <f t="shared" si="27"/>
        <v>7125000</v>
      </c>
      <c r="J441" s="15"/>
      <c r="K441" s="21">
        <f t="shared" si="28"/>
        <v>5625000</v>
      </c>
    </row>
    <row r="442" spans="1:11" ht="20.25" customHeight="1" x14ac:dyDescent="0.3">
      <c r="A442" s="11" t="s">
        <v>501</v>
      </c>
      <c r="B442" s="11"/>
      <c r="C442" s="11" t="s">
        <v>502</v>
      </c>
      <c r="D442" s="36" t="s">
        <v>503</v>
      </c>
      <c r="E442" s="63" t="s">
        <v>9</v>
      </c>
      <c r="F442" s="12">
        <v>3985000</v>
      </c>
      <c r="G442" s="12">
        <f t="shared" si="26"/>
        <v>1594000</v>
      </c>
      <c r="H442" s="44">
        <v>5977500</v>
      </c>
      <c r="I442" s="40">
        <f t="shared" si="27"/>
        <v>7571500</v>
      </c>
      <c r="J442" s="15"/>
      <c r="K442" s="21">
        <f t="shared" si="28"/>
        <v>5977500</v>
      </c>
    </row>
    <row r="443" spans="1:11" ht="20.25" customHeight="1" x14ac:dyDescent="0.3">
      <c r="A443" s="11" t="s">
        <v>817</v>
      </c>
      <c r="B443" s="11"/>
      <c r="C443" s="11" t="s">
        <v>818</v>
      </c>
      <c r="D443" s="36" t="s">
        <v>503</v>
      </c>
      <c r="E443" s="63" t="s">
        <v>9</v>
      </c>
      <c r="F443" s="12">
        <v>3154683</v>
      </c>
      <c r="G443" s="12">
        <f t="shared" si="26"/>
        <v>1261873.2000000002</v>
      </c>
      <c r="H443" s="44">
        <v>4732024.5</v>
      </c>
      <c r="I443" s="40">
        <f t="shared" si="27"/>
        <v>5993897.7000000002</v>
      </c>
      <c r="J443" s="15"/>
      <c r="K443" s="21">
        <f t="shared" si="28"/>
        <v>4732024.5</v>
      </c>
    </row>
    <row r="444" spans="1:11" ht="20.25" customHeight="1" x14ac:dyDescent="0.3">
      <c r="A444" s="11" t="s">
        <v>910</v>
      </c>
      <c r="B444" s="11"/>
      <c r="C444" s="11" t="s">
        <v>911</v>
      </c>
      <c r="D444" s="36" t="s">
        <v>912</v>
      </c>
      <c r="E444" s="63" t="s">
        <v>9</v>
      </c>
      <c r="F444" s="12">
        <v>1910305</v>
      </c>
      <c r="G444" s="12">
        <f t="shared" si="26"/>
        <v>764122</v>
      </c>
      <c r="H444" s="44">
        <v>2865457.5</v>
      </c>
      <c r="I444" s="40">
        <f t="shared" si="27"/>
        <v>3629579.5</v>
      </c>
      <c r="J444" s="15"/>
      <c r="K444" s="21">
        <f t="shared" si="28"/>
        <v>2865457.5</v>
      </c>
    </row>
    <row r="445" spans="1:11" ht="20.25" customHeight="1" x14ac:dyDescent="0.3">
      <c r="A445" s="11" t="s">
        <v>913</v>
      </c>
      <c r="B445" s="11"/>
      <c r="C445" s="11" t="s">
        <v>914</v>
      </c>
      <c r="D445" s="36" t="s">
        <v>912</v>
      </c>
      <c r="E445" s="63" t="s">
        <v>9</v>
      </c>
      <c r="F445" s="12">
        <v>2598000</v>
      </c>
      <c r="G445" s="12">
        <f t="shared" si="26"/>
        <v>1039200</v>
      </c>
      <c r="H445" s="44">
        <v>3897000</v>
      </c>
      <c r="I445" s="40">
        <f t="shared" si="27"/>
        <v>4936200</v>
      </c>
      <c r="J445" s="15"/>
      <c r="K445" s="21">
        <f t="shared" si="28"/>
        <v>3897000</v>
      </c>
    </row>
    <row r="446" spans="1:11" ht="20.25" customHeight="1" x14ac:dyDescent="0.3">
      <c r="A446" s="11" t="s">
        <v>363</v>
      </c>
      <c r="B446" s="11"/>
      <c r="C446" s="11" t="s">
        <v>364</v>
      </c>
      <c r="D446" s="36" t="s">
        <v>365</v>
      </c>
      <c r="E446" s="63" t="s">
        <v>9</v>
      </c>
      <c r="F446" s="12">
        <v>3750000</v>
      </c>
      <c r="G446" s="12">
        <f t="shared" si="26"/>
        <v>1500000</v>
      </c>
      <c r="H446" s="44">
        <v>5625000</v>
      </c>
      <c r="I446" s="40">
        <f t="shared" si="27"/>
        <v>7125000</v>
      </c>
      <c r="J446" s="15"/>
      <c r="K446" s="21">
        <f t="shared" si="28"/>
        <v>5625000</v>
      </c>
    </row>
    <row r="447" spans="1:11" ht="20.25" customHeight="1" x14ac:dyDescent="0.3">
      <c r="A447" s="11" t="s">
        <v>396</v>
      </c>
      <c r="B447" s="11"/>
      <c r="C447" s="11" t="s">
        <v>397</v>
      </c>
      <c r="D447" s="36" t="s">
        <v>398</v>
      </c>
      <c r="E447" s="63" t="s">
        <v>9</v>
      </c>
      <c r="F447" s="12">
        <v>3985000</v>
      </c>
      <c r="G447" s="12">
        <f t="shared" si="26"/>
        <v>1594000</v>
      </c>
      <c r="H447" s="44">
        <v>5977500</v>
      </c>
      <c r="I447" s="40">
        <f t="shared" si="27"/>
        <v>7571500</v>
      </c>
      <c r="J447" s="15"/>
      <c r="K447" s="21">
        <f t="shared" si="28"/>
        <v>5977500</v>
      </c>
    </row>
    <row r="448" spans="1:11" ht="20.25" customHeight="1" x14ac:dyDescent="0.3">
      <c r="A448" s="11" t="s">
        <v>798</v>
      </c>
      <c r="B448" s="11"/>
      <c r="C448" s="11" t="s">
        <v>799</v>
      </c>
      <c r="D448" s="36" t="s">
        <v>398</v>
      </c>
      <c r="E448" s="63" t="s">
        <v>9</v>
      </c>
      <c r="F448" s="12">
        <v>3154683</v>
      </c>
      <c r="G448" s="12">
        <f t="shared" si="26"/>
        <v>1261873.2000000002</v>
      </c>
      <c r="H448" s="44">
        <v>4732024.5</v>
      </c>
      <c r="I448" s="40">
        <f t="shared" si="27"/>
        <v>5993897.7000000002</v>
      </c>
      <c r="J448" s="15"/>
      <c r="K448" s="21">
        <f t="shared" si="28"/>
        <v>4732024.5</v>
      </c>
    </row>
    <row r="449" spans="1:11" ht="20.25" customHeight="1" x14ac:dyDescent="0.3">
      <c r="A449" s="11" t="s">
        <v>369</v>
      </c>
      <c r="B449" s="11"/>
      <c r="C449" s="11" t="s">
        <v>370</v>
      </c>
      <c r="D449" s="36" t="s">
        <v>371</v>
      </c>
      <c r="E449" s="63" t="s">
        <v>9</v>
      </c>
      <c r="F449" s="12">
        <v>3750000</v>
      </c>
      <c r="G449" s="12">
        <f t="shared" si="26"/>
        <v>1500000</v>
      </c>
      <c r="H449" s="44">
        <v>5625000</v>
      </c>
      <c r="I449" s="40">
        <f t="shared" si="27"/>
        <v>7125000</v>
      </c>
      <c r="J449" s="15"/>
      <c r="K449" s="21">
        <f t="shared" si="28"/>
        <v>5625000</v>
      </c>
    </row>
    <row r="450" spans="1:11" ht="20.25" customHeight="1" x14ac:dyDescent="0.3">
      <c r="A450" s="11" t="s">
        <v>297</v>
      </c>
      <c r="B450" s="11"/>
      <c r="C450" s="11" t="s">
        <v>298</v>
      </c>
      <c r="D450" s="36" t="s">
        <v>299</v>
      </c>
      <c r="E450" s="63" t="s">
        <v>9</v>
      </c>
      <c r="F450" s="12">
        <v>3750000</v>
      </c>
      <c r="G450" s="12">
        <f t="shared" si="26"/>
        <v>1500000</v>
      </c>
      <c r="H450" s="44">
        <v>5625000</v>
      </c>
      <c r="I450" s="40">
        <f t="shared" si="27"/>
        <v>7125000</v>
      </c>
      <c r="J450" s="15"/>
      <c r="K450" s="21">
        <f t="shared" si="28"/>
        <v>5625000</v>
      </c>
    </row>
    <row r="451" spans="1:11" ht="20.25" customHeight="1" x14ac:dyDescent="0.3">
      <c r="A451" s="11" t="s">
        <v>366</v>
      </c>
      <c r="B451" s="11"/>
      <c r="C451" s="11" t="s">
        <v>367</v>
      </c>
      <c r="D451" s="36" t="s">
        <v>368</v>
      </c>
      <c r="E451" s="63" t="s">
        <v>9</v>
      </c>
      <c r="F451" s="12">
        <v>3750000</v>
      </c>
      <c r="G451" s="12">
        <f t="shared" si="26"/>
        <v>1500000</v>
      </c>
      <c r="H451" s="44">
        <v>5625000</v>
      </c>
      <c r="I451" s="40">
        <f t="shared" si="27"/>
        <v>7125000</v>
      </c>
      <c r="J451" s="15"/>
      <c r="K451" s="21">
        <f t="shared" si="28"/>
        <v>5625000</v>
      </c>
    </row>
    <row r="452" spans="1:11" ht="20.25" customHeight="1" x14ac:dyDescent="0.3">
      <c r="A452" s="11" t="s">
        <v>333</v>
      </c>
      <c r="B452" s="11"/>
      <c r="C452" s="11" t="s">
        <v>334</v>
      </c>
      <c r="D452" s="36" t="s">
        <v>335</v>
      </c>
      <c r="E452" s="63" t="s">
        <v>9</v>
      </c>
      <c r="F452" s="12">
        <v>3750000</v>
      </c>
      <c r="G452" s="12">
        <f t="shared" si="26"/>
        <v>1500000</v>
      </c>
      <c r="H452" s="44">
        <v>5625000</v>
      </c>
      <c r="I452" s="40">
        <f t="shared" si="27"/>
        <v>7125000</v>
      </c>
      <c r="J452" s="15"/>
      <c r="K452" s="21">
        <f t="shared" si="28"/>
        <v>5625000</v>
      </c>
    </row>
    <row r="453" spans="1:11" ht="20.25" customHeight="1" x14ac:dyDescent="0.3">
      <c r="A453" s="11" t="s">
        <v>336</v>
      </c>
      <c r="B453" s="11"/>
      <c r="C453" s="11" t="s">
        <v>337</v>
      </c>
      <c r="D453" s="36" t="s">
        <v>338</v>
      </c>
      <c r="E453" s="63" t="s">
        <v>9</v>
      </c>
      <c r="F453" s="12">
        <v>3750000</v>
      </c>
      <c r="G453" s="12">
        <f t="shared" si="26"/>
        <v>1500000</v>
      </c>
      <c r="H453" s="44">
        <v>5625000</v>
      </c>
      <c r="I453" s="40">
        <f t="shared" si="27"/>
        <v>7125000</v>
      </c>
      <c r="J453" s="15"/>
      <c r="K453" s="21">
        <f t="shared" si="28"/>
        <v>5625000</v>
      </c>
    </row>
    <row r="454" spans="1:11" ht="20.25" customHeight="1" x14ac:dyDescent="0.3">
      <c r="A454" s="11" t="s">
        <v>348</v>
      </c>
      <c r="B454" s="11"/>
      <c r="C454" s="11" t="s">
        <v>349</v>
      </c>
      <c r="D454" s="36" t="s">
        <v>350</v>
      </c>
      <c r="E454" s="63" t="s">
        <v>9</v>
      </c>
      <c r="F454" s="12">
        <v>3750000</v>
      </c>
      <c r="G454" s="12">
        <f t="shared" si="26"/>
        <v>1500000</v>
      </c>
      <c r="H454" s="44">
        <v>5625000</v>
      </c>
      <c r="I454" s="40">
        <f t="shared" si="27"/>
        <v>7125000</v>
      </c>
      <c r="J454" s="15"/>
      <c r="K454" s="21">
        <f t="shared" si="28"/>
        <v>5625000</v>
      </c>
    </row>
    <row r="455" spans="1:11" ht="20.25" customHeight="1" x14ac:dyDescent="0.3">
      <c r="A455" s="11" t="s">
        <v>477</v>
      </c>
      <c r="B455" s="11"/>
      <c r="C455" s="11" t="s">
        <v>478</v>
      </c>
      <c r="D455" s="36" t="s">
        <v>479</v>
      </c>
      <c r="E455" s="63" t="s">
        <v>9</v>
      </c>
      <c r="F455" s="12">
        <v>3750000</v>
      </c>
      <c r="G455" s="12">
        <f t="shared" si="26"/>
        <v>1500000</v>
      </c>
      <c r="H455" s="44">
        <v>5625000</v>
      </c>
      <c r="I455" s="40">
        <f t="shared" si="27"/>
        <v>7125000</v>
      </c>
      <c r="J455" s="15"/>
      <c r="K455" s="21">
        <f t="shared" si="28"/>
        <v>5625000</v>
      </c>
    </row>
    <row r="456" spans="1:11" ht="20.25" customHeight="1" x14ac:dyDescent="0.3">
      <c r="A456" s="11" t="s">
        <v>429</v>
      </c>
      <c r="B456" s="11"/>
      <c r="C456" s="11" t="s">
        <v>430</v>
      </c>
      <c r="D456" s="36" t="s">
        <v>431</v>
      </c>
      <c r="E456" s="63" t="s">
        <v>9</v>
      </c>
      <c r="F456" s="12">
        <v>3750000</v>
      </c>
      <c r="G456" s="12">
        <f t="shared" si="26"/>
        <v>1500000</v>
      </c>
      <c r="H456" s="44">
        <v>5625000</v>
      </c>
      <c r="I456" s="40">
        <f t="shared" si="27"/>
        <v>7125000</v>
      </c>
      <c r="J456" s="15"/>
      <c r="K456" s="21">
        <f t="shared" si="28"/>
        <v>5625000</v>
      </c>
    </row>
    <row r="457" spans="1:11" ht="20.25" customHeight="1" x14ac:dyDescent="0.3">
      <c r="A457" s="11" t="s">
        <v>447</v>
      </c>
      <c r="B457" s="11"/>
      <c r="C457" s="11" t="s">
        <v>448</v>
      </c>
      <c r="D457" s="36" t="s">
        <v>449</v>
      </c>
      <c r="E457" s="63" t="s">
        <v>9</v>
      </c>
      <c r="F457" s="12">
        <v>3750000</v>
      </c>
      <c r="G457" s="12">
        <f t="shared" si="26"/>
        <v>1500000</v>
      </c>
      <c r="H457" s="44">
        <v>5625000</v>
      </c>
      <c r="I457" s="40">
        <f t="shared" si="27"/>
        <v>7125000</v>
      </c>
      <c r="J457" s="15"/>
      <c r="K457" s="21">
        <f t="shared" si="28"/>
        <v>5625000</v>
      </c>
    </row>
    <row r="458" spans="1:11" ht="20.25" customHeight="1" x14ac:dyDescent="0.3">
      <c r="A458" s="11" t="s">
        <v>432</v>
      </c>
      <c r="B458" s="11"/>
      <c r="C458" s="11" t="s">
        <v>433</v>
      </c>
      <c r="D458" s="36" t="s">
        <v>434</v>
      </c>
      <c r="E458" s="63" t="s">
        <v>9</v>
      </c>
      <c r="F458" s="12">
        <v>3750000</v>
      </c>
      <c r="G458" s="12">
        <f t="shared" si="26"/>
        <v>1500000</v>
      </c>
      <c r="H458" s="44">
        <v>5625000</v>
      </c>
      <c r="I458" s="40">
        <f t="shared" si="27"/>
        <v>7125000</v>
      </c>
      <c r="J458" s="15"/>
      <c r="K458" s="21">
        <f t="shared" si="28"/>
        <v>5625000</v>
      </c>
    </row>
    <row r="459" spans="1:11" ht="20.25" customHeight="1" x14ac:dyDescent="0.3">
      <c r="A459" s="11" t="s">
        <v>450</v>
      </c>
      <c r="B459" s="11"/>
      <c r="C459" s="11" t="s">
        <v>451</v>
      </c>
      <c r="D459" s="36" t="s">
        <v>452</v>
      </c>
      <c r="E459" s="63" t="s">
        <v>9</v>
      </c>
      <c r="F459" s="12">
        <v>3750000</v>
      </c>
      <c r="G459" s="12">
        <f t="shared" si="26"/>
        <v>1500000</v>
      </c>
      <c r="H459" s="44">
        <v>5625000</v>
      </c>
      <c r="I459" s="40">
        <f t="shared" si="27"/>
        <v>7125000</v>
      </c>
      <c r="J459" s="15"/>
      <c r="K459" s="21">
        <f t="shared" si="28"/>
        <v>5625000</v>
      </c>
    </row>
    <row r="460" spans="1:11" ht="20.25" customHeight="1" x14ac:dyDescent="0.3">
      <c r="A460" s="11" t="s">
        <v>435</v>
      </c>
      <c r="B460" s="11"/>
      <c r="C460" s="11" t="s">
        <v>436</v>
      </c>
      <c r="D460" s="36" t="s">
        <v>437</v>
      </c>
      <c r="E460" s="63" t="s">
        <v>9</v>
      </c>
      <c r="F460" s="12">
        <v>3750000</v>
      </c>
      <c r="G460" s="12">
        <f t="shared" si="26"/>
        <v>1500000</v>
      </c>
      <c r="H460" s="44">
        <v>5625000</v>
      </c>
      <c r="I460" s="40">
        <f t="shared" si="27"/>
        <v>7125000</v>
      </c>
      <c r="J460" s="15"/>
      <c r="K460" s="21">
        <f t="shared" si="28"/>
        <v>5625000</v>
      </c>
    </row>
    <row r="461" spans="1:11" ht="20.25" customHeight="1" x14ac:dyDescent="0.3">
      <c r="A461" s="11" t="s">
        <v>453</v>
      </c>
      <c r="B461" s="11"/>
      <c r="C461" s="11" t="s">
        <v>454</v>
      </c>
      <c r="D461" s="36" t="s">
        <v>455</v>
      </c>
      <c r="E461" s="63" t="s">
        <v>9</v>
      </c>
      <c r="F461" s="12">
        <v>3750000</v>
      </c>
      <c r="G461" s="12">
        <f t="shared" si="26"/>
        <v>1500000</v>
      </c>
      <c r="H461" s="44">
        <v>5625000</v>
      </c>
      <c r="I461" s="40">
        <f t="shared" si="27"/>
        <v>7125000</v>
      </c>
      <c r="J461" s="15"/>
      <c r="K461" s="21">
        <f t="shared" si="28"/>
        <v>5625000</v>
      </c>
    </row>
    <row r="462" spans="1:11" ht="20.25" customHeight="1" x14ac:dyDescent="0.3">
      <c r="A462" s="11" t="s">
        <v>438</v>
      </c>
      <c r="B462" s="11"/>
      <c r="C462" s="11" t="s">
        <v>439</v>
      </c>
      <c r="D462" s="36" t="s">
        <v>440</v>
      </c>
      <c r="E462" s="63" t="s">
        <v>9</v>
      </c>
      <c r="F462" s="12">
        <v>3750000</v>
      </c>
      <c r="G462" s="12">
        <f t="shared" si="26"/>
        <v>1500000</v>
      </c>
      <c r="H462" s="44">
        <v>5625000</v>
      </c>
      <c r="I462" s="40">
        <f t="shared" si="27"/>
        <v>7125000</v>
      </c>
      <c r="J462" s="15"/>
      <c r="K462" s="21">
        <f t="shared" si="28"/>
        <v>5625000</v>
      </c>
    </row>
    <row r="463" spans="1:11" ht="20.25" customHeight="1" x14ac:dyDescent="0.3">
      <c r="A463" s="11" t="s">
        <v>441</v>
      </c>
      <c r="B463" s="11"/>
      <c r="C463" s="11" t="s">
        <v>442</v>
      </c>
      <c r="D463" s="36" t="s">
        <v>443</v>
      </c>
      <c r="E463" s="63" t="s">
        <v>9</v>
      </c>
      <c r="F463" s="12">
        <v>3750000</v>
      </c>
      <c r="G463" s="12">
        <f t="shared" si="26"/>
        <v>1500000</v>
      </c>
      <c r="H463" s="44">
        <v>5625000</v>
      </c>
      <c r="I463" s="40">
        <f t="shared" si="27"/>
        <v>7125000</v>
      </c>
      <c r="J463" s="15"/>
      <c r="K463" s="21">
        <f t="shared" si="28"/>
        <v>5625000</v>
      </c>
    </row>
    <row r="464" spans="1:11" ht="20.25" customHeight="1" x14ac:dyDescent="0.3">
      <c r="A464" s="11" t="s">
        <v>444</v>
      </c>
      <c r="B464" s="11"/>
      <c r="C464" s="11" t="s">
        <v>445</v>
      </c>
      <c r="D464" s="36" t="s">
        <v>446</v>
      </c>
      <c r="E464" s="63" t="s">
        <v>9</v>
      </c>
      <c r="F464" s="12">
        <v>3750000</v>
      </c>
      <c r="G464" s="12">
        <f t="shared" si="26"/>
        <v>1500000</v>
      </c>
      <c r="H464" s="44">
        <v>5625000</v>
      </c>
      <c r="I464" s="40">
        <f t="shared" si="27"/>
        <v>7125000</v>
      </c>
      <c r="J464" s="15"/>
      <c r="K464" s="21">
        <f t="shared" si="28"/>
        <v>5625000</v>
      </c>
    </row>
    <row r="465" spans="1:11" ht="20.25" customHeight="1" x14ac:dyDescent="0.3">
      <c r="A465" s="11" t="s">
        <v>315</v>
      </c>
      <c r="B465" s="11"/>
      <c r="C465" s="11" t="s">
        <v>316</v>
      </c>
      <c r="D465" s="36" t="s">
        <v>317</v>
      </c>
      <c r="E465" s="63" t="s">
        <v>9</v>
      </c>
      <c r="F465" s="12">
        <v>3750000</v>
      </c>
      <c r="G465" s="12">
        <f t="shared" si="26"/>
        <v>1500000</v>
      </c>
      <c r="H465" s="44">
        <v>5625000</v>
      </c>
      <c r="I465" s="40">
        <f t="shared" si="27"/>
        <v>7125000</v>
      </c>
      <c r="J465" s="15"/>
      <c r="K465" s="21">
        <f t="shared" si="28"/>
        <v>5625000</v>
      </c>
    </row>
    <row r="466" spans="1:11" ht="20.25" customHeight="1" x14ac:dyDescent="0.3">
      <c r="A466" s="11" t="s">
        <v>372</v>
      </c>
      <c r="B466" s="11"/>
      <c r="C466" s="11" t="s">
        <v>373</v>
      </c>
      <c r="D466" s="36" t="s">
        <v>374</v>
      </c>
      <c r="E466" s="63" t="s">
        <v>9</v>
      </c>
      <c r="F466" s="12">
        <v>3750000</v>
      </c>
      <c r="G466" s="12">
        <f t="shared" si="26"/>
        <v>1500000</v>
      </c>
      <c r="H466" s="44">
        <v>5625000</v>
      </c>
      <c r="I466" s="40">
        <f t="shared" si="27"/>
        <v>7125000</v>
      </c>
      <c r="J466" s="15"/>
      <c r="K466" s="21">
        <f t="shared" si="28"/>
        <v>5625000</v>
      </c>
    </row>
    <row r="467" spans="1:11" ht="20.25" customHeight="1" x14ac:dyDescent="0.3">
      <c r="A467" s="11" t="s">
        <v>321</v>
      </c>
      <c r="B467" s="11"/>
      <c r="C467" s="11" t="s">
        <v>322</v>
      </c>
      <c r="D467" s="36" t="s">
        <v>323</v>
      </c>
      <c r="E467" s="63" t="s">
        <v>9</v>
      </c>
      <c r="F467" s="12">
        <v>3750000</v>
      </c>
      <c r="G467" s="12">
        <f t="shared" si="26"/>
        <v>1500000</v>
      </c>
      <c r="H467" s="44">
        <v>5625000</v>
      </c>
      <c r="I467" s="40">
        <f t="shared" si="27"/>
        <v>7125000</v>
      </c>
      <c r="J467" s="15"/>
      <c r="K467" s="21">
        <f t="shared" si="28"/>
        <v>5625000</v>
      </c>
    </row>
    <row r="468" spans="1:11" ht="20.25" customHeight="1" x14ac:dyDescent="0.3">
      <c r="A468" s="11" t="s">
        <v>384</v>
      </c>
      <c r="B468" s="11"/>
      <c r="C468" s="11" t="s">
        <v>385</v>
      </c>
      <c r="D468" s="36" t="s">
        <v>386</v>
      </c>
      <c r="E468" s="63" t="s">
        <v>9</v>
      </c>
      <c r="F468" s="12">
        <v>3750000</v>
      </c>
      <c r="G468" s="12">
        <f t="shared" si="26"/>
        <v>1500000</v>
      </c>
      <c r="H468" s="44">
        <v>5625000</v>
      </c>
      <c r="I468" s="40">
        <f t="shared" si="27"/>
        <v>7125000</v>
      </c>
      <c r="J468" s="15"/>
      <c r="K468" s="21">
        <f t="shared" si="28"/>
        <v>5625000</v>
      </c>
    </row>
    <row r="469" spans="1:11" ht="20.25" customHeight="1" x14ac:dyDescent="0.3">
      <c r="A469" s="11" t="s">
        <v>387</v>
      </c>
      <c r="B469" s="11"/>
      <c r="C469" s="11" t="s">
        <v>388</v>
      </c>
      <c r="D469" s="36" t="s">
        <v>389</v>
      </c>
      <c r="E469" s="63" t="s">
        <v>9</v>
      </c>
      <c r="F469" s="12">
        <v>3750000</v>
      </c>
      <c r="G469" s="12">
        <f t="shared" si="26"/>
        <v>1500000</v>
      </c>
      <c r="H469" s="44">
        <v>5625000</v>
      </c>
      <c r="I469" s="40">
        <f t="shared" si="27"/>
        <v>7125000</v>
      </c>
      <c r="J469" s="15"/>
      <c r="K469" s="21">
        <f t="shared" si="28"/>
        <v>5625000</v>
      </c>
    </row>
    <row r="470" spans="1:11" ht="20.25" customHeight="1" x14ac:dyDescent="0.3">
      <c r="A470" s="11" t="s">
        <v>471</v>
      </c>
      <c r="B470" s="11"/>
      <c r="C470" s="11" t="s">
        <v>472</v>
      </c>
      <c r="D470" s="36" t="s">
        <v>473</v>
      </c>
      <c r="E470" s="63" t="s">
        <v>9</v>
      </c>
      <c r="F470" s="12">
        <v>3750000</v>
      </c>
      <c r="G470" s="12">
        <f t="shared" si="26"/>
        <v>1500000</v>
      </c>
      <c r="H470" s="44">
        <v>5625000</v>
      </c>
      <c r="I470" s="40">
        <f t="shared" si="27"/>
        <v>7125000</v>
      </c>
      <c r="J470" s="15"/>
      <c r="K470" s="21">
        <f t="shared" si="28"/>
        <v>5625000</v>
      </c>
    </row>
    <row r="471" spans="1:11" ht="20.25" customHeight="1" x14ac:dyDescent="0.3">
      <c r="A471" s="11" t="s">
        <v>408</v>
      </c>
      <c r="B471" s="11"/>
      <c r="C471" s="11" t="s">
        <v>409</v>
      </c>
      <c r="D471" s="36" t="s">
        <v>410</v>
      </c>
      <c r="E471" s="63" t="s">
        <v>9</v>
      </c>
      <c r="F471" s="12">
        <v>3750000</v>
      </c>
      <c r="G471" s="12">
        <f t="shared" si="26"/>
        <v>1500000</v>
      </c>
      <c r="H471" s="44">
        <v>5625000</v>
      </c>
      <c r="I471" s="40">
        <f t="shared" si="27"/>
        <v>7125000</v>
      </c>
      <c r="J471" s="15"/>
      <c r="K471" s="21">
        <f t="shared" si="28"/>
        <v>5625000</v>
      </c>
    </row>
    <row r="472" spans="1:11" ht="20.25" customHeight="1" x14ac:dyDescent="0.3">
      <c r="A472" s="11" t="s">
        <v>405</v>
      </c>
      <c r="B472" s="11"/>
      <c r="C472" s="11" t="s">
        <v>406</v>
      </c>
      <c r="D472" s="36" t="s">
        <v>407</v>
      </c>
      <c r="E472" s="63" t="s">
        <v>9</v>
      </c>
      <c r="F472" s="12">
        <v>3750000</v>
      </c>
      <c r="G472" s="12">
        <f t="shared" si="26"/>
        <v>1500000</v>
      </c>
      <c r="H472" s="44">
        <v>5625000</v>
      </c>
      <c r="I472" s="40">
        <f t="shared" si="27"/>
        <v>7125000</v>
      </c>
      <c r="J472" s="15"/>
      <c r="K472" s="21">
        <f t="shared" si="28"/>
        <v>5625000</v>
      </c>
    </row>
    <row r="473" spans="1:11" ht="20.25" customHeight="1" x14ac:dyDescent="0.3">
      <c r="A473" s="11" t="s">
        <v>402</v>
      </c>
      <c r="B473" s="11"/>
      <c r="C473" s="11" t="s">
        <v>403</v>
      </c>
      <c r="D473" s="36" t="s">
        <v>404</v>
      </c>
      <c r="E473" s="63" t="s">
        <v>9</v>
      </c>
      <c r="F473" s="12">
        <v>3750000</v>
      </c>
      <c r="G473" s="12">
        <f t="shared" si="26"/>
        <v>1500000</v>
      </c>
      <c r="H473" s="44">
        <v>5625000</v>
      </c>
      <c r="I473" s="40">
        <f t="shared" si="27"/>
        <v>7125000</v>
      </c>
      <c r="J473" s="15"/>
      <c r="K473" s="21">
        <f t="shared" si="28"/>
        <v>5625000</v>
      </c>
    </row>
    <row r="474" spans="1:11" ht="20.25" customHeight="1" x14ac:dyDescent="0.3">
      <c r="A474" s="11" t="s">
        <v>426</v>
      </c>
      <c r="B474" s="11"/>
      <c r="C474" s="11" t="s">
        <v>427</v>
      </c>
      <c r="D474" s="36" t="s">
        <v>428</v>
      </c>
      <c r="E474" s="63" t="s">
        <v>9</v>
      </c>
      <c r="F474" s="12">
        <v>3750000</v>
      </c>
      <c r="G474" s="12">
        <f t="shared" si="26"/>
        <v>1500000</v>
      </c>
      <c r="H474" s="44">
        <v>5625000</v>
      </c>
      <c r="I474" s="40">
        <f t="shared" si="27"/>
        <v>7125000</v>
      </c>
      <c r="J474" s="15"/>
      <c r="K474" s="21">
        <f t="shared" si="28"/>
        <v>5625000</v>
      </c>
    </row>
    <row r="475" spans="1:11" ht="20.25" customHeight="1" x14ac:dyDescent="0.3">
      <c r="A475" s="11" t="s">
        <v>423</v>
      </c>
      <c r="B475" s="11"/>
      <c r="C475" s="11" t="s">
        <v>424</v>
      </c>
      <c r="D475" s="36" t="s">
        <v>425</v>
      </c>
      <c r="E475" s="63" t="s">
        <v>9</v>
      </c>
      <c r="F475" s="12">
        <v>3750000</v>
      </c>
      <c r="G475" s="12">
        <f t="shared" si="26"/>
        <v>1500000</v>
      </c>
      <c r="H475" s="44">
        <v>5625000</v>
      </c>
      <c r="I475" s="40">
        <f t="shared" si="27"/>
        <v>7125000</v>
      </c>
      <c r="J475" s="15"/>
      <c r="K475" s="21">
        <f t="shared" si="28"/>
        <v>5625000</v>
      </c>
    </row>
    <row r="476" spans="1:11" ht="20.25" customHeight="1" x14ac:dyDescent="0.3">
      <c r="A476" s="11" t="s">
        <v>420</v>
      </c>
      <c r="B476" s="11"/>
      <c r="C476" s="11" t="s">
        <v>421</v>
      </c>
      <c r="D476" s="36" t="s">
        <v>422</v>
      </c>
      <c r="E476" s="63" t="s">
        <v>9</v>
      </c>
      <c r="F476" s="12">
        <v>3750000</v>
      </c>
      <c r="G476" s="12">
        <f t="shared" si="26"/>
        <v>1500000</v>
      </c>
      <c r="H476" s="44">
        <v>5625000</v>
      </c>
      <c r="I476" s="40">
        <f t="shared" si="27"/>
        <v>7125000</v>
      </c>
      <c r="J476" s="15"/>
      <c r="K476" s="21">
        <f t="shared" si="28"/>
        <v>5625000</v>
      </c>
    </row>
    <row r="477" spans="1:11" ht="20.25" customHeight="1" x14ac:dyDescent="0.3">
      <c r="A477" s="11" t="s">
        <v>324</v>
      </c>
      <c r="B477" s="11"/>
      <c r="C477" s="11" t="s">
        <v>325</v>
      </c>
      <c r="D477" s="36" t="s">
        <v>326</v>
      </c>
      <c r="E477" s="63" t="s">
        <v>9</v>
      </c>
      <c r="F477" s="12">
        <v>3985000</v>
      </c>
      <c r="G477" s="12">
        <f t="shared" si="26"/>
        <v>1594000</v>
      </c>
      <c r="H477" s="44">
        <v>5977500</v>
      </c>
      <c r="I477" s="40">
        <f t="shared" si="27"/>
        <v>7571500</v>
      </c>
      <c r="J477" s="15"/>
      <c r="K477" s="21">
        <f t="shared" si="28"/>
        <v>5977500</v>
      </c>
    </row>
    <row r="478" spans="1:11" ht="20.25" customHeight="1" x14ac:dyDescent="0.3">
      <c r="A478" s="11" t="s">
        <v>789</v>
      </c>
      <c r="B478" s="11"/>
      <c r="C478" s="11" t="s">
        <v>790</v>
      </c>
      <c r="D478" s="36" t="s">
        <v>326</v>
      </c>
      <c r="E478" s="63" t="s">
        <v>9</v>
      </c>
      <c r="F478" s="12">
        <v>3154683</v>
      </c>
      <c r="G478" s="12">
        <f t="shared" si="26"/>
        <v>1261873.2000000002</v>
      </c>
      <c r="H478" s="44">
        <v>4732024.5</v>
      </c>
      <c r="I478" s="40">
        <f t="shared" si="27"/>
        <v>5993897.7000000002</v>
      </c>
      <c r="J478" s="15"/>
      <c r="K478" s="21">
        <f t="shared" si="28"/>
        <v>4732024.5</v>
      </c>
    </row>
    <row r="479" spans="1:11" ht="20.25" customHeight="1" x14ac:dyDescent="0.3">
      <c r="A479" s="11" t="s">
        <v>327</v>
      </c>
      <c r="B479" s="11"/>
      <c r="C479" s="11" t="s">
        <v>328</v>
      </c>
      <c r="D479" s="36" t="s">
        <v>329</v>
      </c>
      <c r="E479" s="63" t="s">
        <v>9</v>
      </c>
      <c r="F479" s="12">
        <v>3985000</v>
      </c>
      <c r="G479" s="12">
        <f t="shared" si="26"/>
        <v>1594000</v>
      </c>
      <c r="H479" s="44">
        <v>5977500</v>
      </c>
      <c r="I479" s="40">
        <f t="shared" si="27"/>
        <v>7571500</v>
      </c>
      <c r="J479" s="15"/>
      <c r="K479" s="21">
        <f t="shared" si="28"/>
        <v>5977500</v>
      </c>
    </row>
    <row r="480" spans="1:11" ht="20.25" customHeight="1" x14ac:dyDescent="0.3">
      <c r="A480" s="11" t="s">
        <v>791</v>
      </c>
      <c r="B480" s="11"/>
      <c r="C480" s="11" t="s">
        <v>792</v>
      </c>
      <c r="D480" s="36" t="s">
        <v>329</v>
      </c>
      <c r="E480" s="63" t="s">
        <v>9</v>
      </c>
      <c r="F480" s="12">
        <v>3154683</v>
      </c>
      <c r="G480" s="12">
        <f t="shared" si="26"/>
        <v>1261873.2000000002</v>
      </c>
      <c r="H480" s="44">
        <v>4732024.5</v>
      </c>
      <c r="I480" s="40">
        <f t="shared" si="27"/>
        <v>5993897.7000000002</v>
      </c>
      <c r="J480" s="15"/>
      <c r="K480" s="21">
        <f t="shared" si="28"/>
        <v>4732024.5</v>
      </c>
    </row>
    <row r="481" spans="1:11" ht="20.25" customHeight="1" x14ac:dyDescent="0.3">
      <c r="A481" s="11" t="s">
        <v>330</v>
      </c>
      <c r="B481" s="11"/>
      <c r="C481" s="11" t="s">
        <v>331</v>
      </c>
      <c r="D481" s="36" t="s">
        <v>332</v>
      </c>
      <c r="E481" s="63" t="s">
        <v>9</v>
      </c>
      <c r="F481" s="12">
        <v>3750000</v>
      </c>
      <c r="G481" s="12">
        <f t="shared" si="26"/>
        <v>1500000</v>
      </c>
      <c r="H481" s="44">
        <v>5625000</v>
      </c>
      <c r="I481" s="40">
        <f t="shared" si="27"/>
        <v>7125000</v>
      </c>
      <c r="J481" s="15"/>
      <c r="K481" s="21">
        <f t="shared" si="28"/>
        <v>5625000</v>
      </c>
    </row>
    <row r="482" spans="1:11" ht="20.25" customHeight="1" x14ac:dyDescent="0.3">
      <c r="A482" s="11" t="s">
        <v>480</v>
      </c>
      <c r="B482" s="11"/>
      <c r="C482" s="11" t="s">
        <v>481</v>
      </c>
      <c r="D482" s="36" t="s">
        <v>482</v>
      </c>
      <c r="E482" s="63" t="s">
        <v>9</v>
      </c>
      <c r="F482" s="12">
        <v>3750000</v>
      </c>
      <c r="G482" s="12">
        <f t="shared" si="26"/>
        <v>1500000</v>
      </c>
      <c r="H482" s="44">
        <v>5625000</v>
      </c>
      <c r="I482" s="40">
        <f t="shared" si="27"/>
        <v>7125000</v>
      </c>
      <c r="J482" s="15"/>
      <c r="K482" s="21">
        <f t="shared" si="28"/>
        <v>5625000</v>
      </c>
    </row>
    <row r="483" spans="1:11" ht="20.25" customHeight="1" x14ac:dyDescent="0.3">
      <c r="A483" s="11" t="s">
        <v>468</v>
      </c>
      <c r="B483" s="11"/>
      <c r="C483" s="11" t="s">
        <v>469</v>
      </c>
      <c r="D483" s="36" t="s">
        <v>470</v>
      </c>
      <c r="E483" s="63" t="s">
        <v>9</v>
      </c>
      <c r="F483" s="12">
        <v>3750000</v>
      </c>
      <c r="G483" s="12">
        <f t="shared" si="26"/>
        <v>1500000</v>
      </c>
      <c r="H483" s="44">
        <v>5625000</v>
      </c>
      <c r="I483" s="40">
        <f t="shared" si="27"/>
        <v>7125000</v>
      </c>
      <c r="J483" s="15"/>
      <c r="K483" s="21">
        <f t="shared" si="28"/>
        <v>5625000</v>
      </c>
    </row>
    <row r="484" spans="1:11" ht="20.25" customHeight="1" x14ac:dyDescent="0.3">
      <c r="A484" s="11" t="s">
        <v>345</v>
      </c>
      <c r="B484" s="11"/>
      <c r="C484" s="11" t="s">
        <v>346</v>
      </c>
      <c r="D484" s="36" t="s">
        <v>347</v>
      </c>
      <c r="E484" s="63" t="s">
        <v>9</v>
      </c>
      <c r="F484" s="12">
        <v>3750000</v>
      </c>
      <c r="G484" s="12">
        <f t="shared" ref="G484:G547" si="29">F484*0.4</f>
        <v>1500000</v>
      </c>
      <c r="H484" s="44">
        <v>5625000</v>
      </c>
      <c r="I484" s="40">
        <f t="shared" ref="I484:I547" si="30">F484*1.5+G484</f>
        <v>7125000</v>
      </c>
      <c r="J484" s="15"/>
      <c r="K484" s="21">
        <f t="shared" ref="K484:K547" si="31">F484*1.5</f>
        <v>5625000</v>
      </c>
    </row>
    <row r="485" spans="1:11" ht="20.25" customHeight="1" x14ac:dyDescent="0.3">
      <c r="A485" s="11" t="s">
        <v>318</v>
      </c>
      <c r="B485" s="11"/>
      <c r="C485" s="11" t="s">
        <v>319</v>
      </c>
      <c r="D485" s="36" t="s">
        <v>320</v>
      </c>
      <c r="E485" s="63" t="s">
        <v>9</v>
      </c>
      <c r="F485" s="12">
        <v>3750000</v>
      </c>
      <c r="G485" s="12">
        <f t="shared" si="29"/>
        <v>1500000</v>
      </c>
      <c r="H485" s="44">
        <v>5625000</v>
      </c>
      <c r="I485" s="40">
        <f t="shared" si="30"/>
        <v>7125000</v>
      </c>
      <c r="J485" s="15"/>
      <c r="K485" s="21">
        <f t="shared" si="31"/>
        <v>5625000</v>
      </c>
    </row>
    <row r="486" spans="1:11" ht="20.25" customHeight="1" x14ac:dyDescent="0.3">
      <c r="A486" s="11" t="s">
        <v>414</v>
      </c>
      <c r="B486" s="11"/>
      <c r="C486" s="11" t="s">
        <v>415</v>
      </c>
      <c r="D486" s="36" t="s">
        <v>416</v>
      </c>
      <c r="E486" s="63" t="s">
        <v>9</v>
      </c>
      <c r="F486" s="12">
        <v>3750000</v>
      </c>
      <c r="G486" s="12">
        <f t="shared" si="29"/>
        <v>1500000</v>
      </c>
      <c r="H486" s="44">
        <v>5625000</v>
      </c>
      <c r="I486" s="40">
        <f t="shared" si="30"/>
        <v>7125000</v>
      </c>
      <c r="J486" s="15"/>
      <c r="K486" s="21">
        <f t="shared" si="31"/>
        <v>5625000</v>
      </c>
    </row>
    <row r="487" spans="1:11" ht="20.25" customHeight="1" x14ac:dyDescent="0.3">
      <c r="A487" s="11" t="s">
        <v>339</v>
      </c>
      <c r="B487" s="11"/>
      <c r="C487" s="11" t="s">
        <v>340</v>
      </c>
      <c r="D487" s="36" t="s">
        <v>341</v>
      </c>
      <c r="E487" s="63" t="s">
        <v>9</v>
      </c>
      <c r="F487" s="12">
        <v>3750000</v>
      </c>
      <c r="G487" s="12">
        <f t="shared" si="29"/>
        <v>1500000</v>
      </c>
      <c r="H487" s="44">
        <v>5625000</v>
      </c>
      <c r="I487" s="40">
        <f t="shared" si="30"/>
        <v>7125000</v>
      </c>
      <c r="J487" s="15"/>
      <c r="K487" s="21">
        <f t="shared" si="31"/>
        <v>5625000</v>
      </c>
    </row>
    <row r="488" spans="1:11" ht="20.25" customHeight="1" x14ac:dyDescent="0.3">
      <c r="A488" s="11" t="s">
        <v>309</v>
      </c>
      <c r="B488" s="11"/>
      <c r="C488" s="11" t="s">
        <v>310</v>
      </c>
      <c r="D488" s="36" t="s">
        <v>311</v>
      </c>
      <c r="E488" s="63" t="s">
        <v>9</v>
      </c>
      <c r="F488" s="12">
        <v>3750000</v>
      </c>
      <c r="G488" s="12">
        <f t="shared" si="29"/>
        <v>1500000</v>
      </c>
      <c r="H488" s="44">
        <v>5625000</v>
      </c>
      <c r="I488" s="40">
        <f t="shared" si="30"/>
        <v>7125000</v>
      </c>
      <c r="J488" s="15"/>
      <c r="K488" s="21">
        <f t="shared" si="31"/>
        <v>5625000</v>
      </c>
    </row>
    <row r="489" spans="1:11" ht="20.25" customHeight="1" x14ac:dyDescent="0.3">
      <c r="A489" s="11" t="s">
        <v>411</v>
      </c>
      <c r="B489" s="11"/>
      <c r="C489" s="11" t="s">
        <v>412</v>
      </c>
      <c r="D489" s="36" t="s">
        <v>413</v>
      </c>
      <c r="E489" s="63" t="s">
        <v>9</v>
      </c>
      <c r="F489" s="12">
        <v>3750000</v>
      </c>
      <c r="G489" s="12">
        <f t="shared" si="29"/>
        <v>1500000</v>
      </c>
      <c r="H489" s="44">
        <v>5625000</v>
      </c>
      <c r="I489" s="40">
        <f t="shared" si="30"/>
        <v>7125000</v>
      </c>
      <c r="J489" s="15"/>
      <c r="K489" s="21">
        <f t="shared" si="31"/>
        <v>5625000</v>
      </c>
    </row>
    <row r="490" spans="1:11" ht="20.25" customHeight="1" x14ac:dyDescent="0.3">
      <c r="A490" s="11" t="s">
        <v>378</v>
      </c>
      <c r="B490" s="11"/>
      <c r="C490" s="11" t="s">
        <v>379</v>
      </c>
      <c r="D490" s="36" t="s">
        <v>380</v>
      </c>
      <c r="E490" s="63" t="s">
        <v>9</v>
      </c>
      <c r="F490" s="12">
        <v>3750000</v>
      </c>
      <c r="G490" s="12">
        <f t="shared" si="29"/>
        <v>1500000</v>
      </c>
      <c r="H490" s="44">
        <v>5625000</v>
      </c>
      <c r="I490" s="40">
        <f t="shared" si="30"/>
        <v>7125000</v>
      </c>
      <c r="J490" s="15"/>
      <c r="K490" s="21">
        <f t="shared" si="31"/>
        <v>5625000</v>
      </c>
    </row>
    <row r="491" spans="1:11" ht="20.25" customHeight="1" x14ac:dyDescent="0.3">
      <c r="A491" s="11" t="s">
        <v>393</v>
      </c>
      <c r="B491" s="11"/>
      <c r="C491" s="11" t="s">
        <v>394</v>
      </c>
      <c r="D491" s="36" t="s">
        <v>395</v>
      </c>
      <c r="E491" s="63" t="s">
        <v>9</v>
      </c>
      <c r="F491" s="12">
        <v>3750000</v>
      </c>
      <c r="G491" s="12">
        <f t="shared" si="29"/>
        <v>1500000</v>
      </c>
      <c r="H491" s="44">
        <v>5625000</v>
      </c>
      <c r="I491" s="40">
        <f t="shared" si="30"/>
        <v>7125000</v>
      </c>
      <c r="J491" s="15"/>
      <c r="K491" s="21">
        <f t="shared" si="31"/>
        <v>5625000</v>
      </c>
    </row>
    <row r="492" spans="1:11" ht="20.25" customHeight="1" x14ac:dyDescent="0.3">
      <c r="A492" s="11" t="s">
        <v>375</v>
      </c>
      <c r="B492" s="11"/>
      <c r="C492" s="11" t="s">
        <v>376</v>
      </c>
      <c r="D492" s="36" t="s">
        <v>377</v>
      </c>
      <c r="E492" s="63" t="s">
        <v>9</v>
      </c>
      <c r="F492" s="12">
        <v>3750000</v>
      </c>
      <c r="G492" s="12">
        <f t="shared" si="29"/>
        <v>1500000</v>
      </c>
      <c r="H492" s="44">
        <v>5625000</v>
      </c>
      <c r="I492" s="40">
        <f t="shared" si="30"/>
        <v>7125000</v>
      </c>
      <c r="J492" s="15"/>
      <c r="K492" s="21">
        <f t="shared" si="31"/>
        <v>5625000</v>
      </c>
    </row>
    <row r="493" spans="1:11" ht="20.25" customHeight="1" x14ac:dyDescent="0.3">
      <c r="A493" s="11" t="s">
        <v>351</v>
      </c>
      <c r="B493" s="11"/>
      <c r="C493" s="11" t="s">
        <v>352</v>
      </c>
      <c r="D493" s="36" t="s">
        <v>353</v>
      </c>
      <c r="E493" s="63" t="s">
        <v>9</v>
      </c>
      <c r="F493" s="12">
        <v>3985000</v>
      </c>
      <c r="G493" s="12">
        <f t="shared" si="29"/>
        <v>1594000</v>
      </c>
      <c r="H493" s="44">
        <v>5977500</v>
      </c>
      <c r="I493" s="40">
        <f t="shared" si="30"/>
        <v>7571500</v>
      </c>
      <c r="J493" s="15"/>
      <c r="K493" s="21">
        <f t="shared" si="31"/>
        <v>5977500</v>
      </c>
    </row>
    <row r="494" spans="1:11" ht="20.25" customHeight="1" x14ac:dyDescent="0.3">
      <c r="A494" s="11" t="s">
        <v>793</v>
      </c>
      <c r="B494" s="11"/>
      <c r="C494" s="11" t="s">
        <v>794</v>
      </c>
      <c r="D494" s="36" t="s">
        <v>353</v>
      </c>
      <c r="E494" s="63" t="s">
        <v>9</v>
      </c>
      <c r="F494" s="12">
        <v>3154683</v>
      </c>
      <c r="G494" s="12">
        <f t="shared" si="29"/>
        <v>1261873.2000000002</v>
      </c>
      <c r="H494" s="44">
        <v>4732024.5</v>
      </c>
      <c r="I494" s="40">
        <f t="shared" si="30"/>
        <v>5993897.7000000002</v>
      </c>
      <c r="J494" s="15"/>
      <c r="K494" s="21">
        <f t="shared" si="31"/>
        <v>4732024.5</v>
      </c>
    </row>
    <row r="495" spans="1:11" ht="20.25" customHeight="1" x14ac:dyDescent="0.3">
      <c r="A495" s="11" t="s">
        <v>312</v>
      </c>
      <c r="B495" s="11"/>
      <c r="C495" s="11" t="s">
        <v>313</v>
      </c>
      <c r="D495" s="36" t="s">
        <v>314</v>
      </c>
      <c r="E495" s="63" t="s">
        <v>9</v>
      </c>
      <c r="F495" s="12">
        <v>3750000</v>
      </c>
      <c r="G495" s="12">
        <f t="shared" si="29"/>
        <v>1500000</v>
      </c>
      <c r="H495" s="44">
        <v>5625000</v>
      </c>
      <c r="I495" s="40">
        <f t="shared" si="30"/>
        <v>7125000</v>
      </c>
      <c r="J495" s="15"/>
      <c r="K495" s="21">
        <f t="shared" si="31"/>
        <v>5625000</v>
      </c>
    </row>
    <row r="496" spans="1:11" ht="20.25" customHeight="1" x14ac:dyDescent="0.3">
      <c r="A496" s="11" t="s">
        <v>381</v>
      </c>
      <c r="B496" s="11"/>
      <c r="C496" s="11" t="s">
        <v>382</v>
      </c>
      <c r="D496" s="36" t="s">
        <v>383</v>
      </c>
      <c r="E496" s="63" t="s">
        <v>9</v>
      </c>
      <c r="F496" s="12">
        <v>3750000</v>
      </c>
      <c r="G496" s="12">
        <f t="shared" si="29"/>
        <v>1500000</v>
      </c>
      <c r="H496" s="44">
        <v>5625000</v>
      </c>
      <c r="I496" s="40">
        <f t="shared" si="30"/>
        <v>7125000</v>
      </c>
      <c r="J496" s="15"/>
      <c r="K496" s="21">
        <f t="shared" si="31"/>
        <v>5625000</v>
      </c>
    </row>
    <row r="497" spans="1:11" ht="20.25" customHeight="1" x14ac:dyDescent="0.3">
      <c r="A497" s="11" t="s">
        <v>390</v>
      </c>
      <c r="B497" s="11"/>
      <c r="C497" s="11" t="s">
        <v>391</v>
      </c>
      <c r="D497" s="36" t="s">
        <v>392</v>
      </c>
      <c r="E497" s="63" t="s">
        <v>9</v>
      </c>
      <c r="F497" s="12">
        <v>3750000</v>
      </c>
      <c r="G497" s="12">
        <f t="shared" si="29"/>
        <v>1500000</v>
      </c>
      <c r="H497" s="44">
        <v>5625000</v>
      </c>
      <c r="I497" s="40">
        <f t="shared" si="30"/>
        <v>7125000</v>
      </c>
      <c r="J497" s="15"/>
      <c r="K497" s="21">
        <f t="shared" si="31"/>
        <v>5625000</v>
      </c>
    </row>
    <row r="498" spans="1:11" ht="20.25" customHeight="1" x14ac:dyDescent="0.3">
      <c r="A498" s="11" t="s">
        <v>399</v>
      </c>
      <c r="B498" s="11"/>
      <c r="C498" s="11" t="s">
        <v>400</v>
      </c>
      <c r="D498" s="36" t="s">
        <v>401</v>
      </c>
      <c r="E498" s="63" t="s">
        <v>9</v>
      </c>
      <c r="F498" s="12">
        <v>3985000</v>
      </c>
      <c r="G498" s="12">
        <f t="shared" si="29"/>
        <v>1594000</v>
      </c>
      <c r="H498" s="44">
        <v>5977500</v>
      </c>
      <c r="I498" s="40">
        <f t="shared" si="30"/>
        <v>7571500</v>
      </c>
      <c r="J498" s="15"/>
      <c r="K498" s="21">
        <f t="shared" si="31"/>
        <v>5977500</v>
      </c>
    </row>
    <row r="499" spans="1:11" ht="20.25" customHeight="1" x14ac:dyDescent="0.3">
      <c r="A499" s="11" t="s">
        <v>800</v>
      </c>
      <c r="B499" s="11"/>
      <c r="C499" s="11" t="s">
        <v>801</v>
      </c>
      <c r="D499" s="36" t="s">
        <v>401</v>
      </c>
      <c r="E499" s="63" t="s">
        <v>9</v>
      </c>
      <c r="F499" s="12">
        <v>3154683</v>
      </c>
      <c r="G499" s="12">
        <f t="shared" si="29"/>
        <v>1261873.2000000002</v>
      </c>
      <c r="H499" s="44">
        <v>4732024.5</v>
      </c>
      <c r="I499" s="40">
        <f t="shared" si="30"/>
        <v>5993897.7000000002</v>
      </c>
      <c r="J499" s="15"/>
      <c r="K499" s="21">
        <f t="shared" si="31"/>
        <v>4732024.5</v>
      </c>
    </row>
    <row r="500" spans="1:11" ht="20.25" customHeight="1" x14ac:dyDescent="0.3">
      <c r="A500" s="11" t="s">
        <v>300</v>
      </c>
      <c r="B500" s="11"/>
      <c r="C500" s="11" t="s">
        <v>301</v>
      </c>
      <c r="D500" s="36" t="s">
        <v>302</v>
      </c>
      <c r="E500" s="63" t="s">
        <v>9</v>
      </c>
      <c r="F500" s="12">
        <v>3750000</v>
      </c>
      <c r="G500" s="12">
        <f t="shared" si="29"/>
        <v>1500000</v>
      </c>
      <c r="H500" s="44">
        <v>5625000</v>
      </c>
      <c r="I500" s="40">
        <f t="shared" si="30"/>
        <v>7125000</v>
      </c>
      <c r="J500" s="15"/>
      <c r="K500" s="21">
        <f t="shared" si="31"/>
        <v>5625000</v>
      </c>
    </row>
    <row r="501" spans="1:11" ht="20.25" customHeight="1" x14ac:dyDescent="0.3">
      <c r="A501" s="11" t="s">
        <v>465</v>
      </c>
      <c r="B501" s="11"/>
      <c r="C501" s="11" t="s">
        <v>466</v>
      </c>
      <c r="D501" s="36" t="s">
        <v>467</v>
      </c>
      <c r="E501" s="63" t="s">
        <v>9</v>
      </c>
      <c r="F501" s="12">
        <v>3750000</v>
      </c>
      <c r="G501" s="12">
        <f t="shared" si="29"/>
        <v>1500000</v>
      </c>
      <c r="H501" s="44">
        <v>5625000</v>
      </c>
      <c r="I501" s="40">
        <f t="shared" si="30"/>
        <v>7125000</v>
      </c>
      <c r="J501" s="15"/>
      <c r="K501" s="21">
        <f t="shared" si="31"/>
        <v>5625000</v>
      </c>
    </row>
    <row r="502" spans="1:11" ht="20.25" customHeight="1" x14ac:dyDescent="0.3">
      <c r="A502" s="11" t="s">
        <v>417</v>
      </c>
      <c r="B502" s="11"/>
      <c r="C502" s="11" t="s">
        <v>418</v>
      </c>
      <c r="D502" s="36" t="s">
        <v>419</v>
      </c>
      <c r="E502" s="63" t="s">
        <v>9</v>
      </c>
      <c r="F502" s="12">
        <v>3750000</v>
      </c>
      <c r="G502" s="12">
        <f t="shared" si="29"/>
        <v>1500000</v>
      </c>
      <c r="H502" s="44">
        <v>5625000</v>
      </c>
      <c r="I502" s="40">
        <f t="shared" si="30"/>
        <v>7125000</v>
      </c>
      <c r="J502" s="15"/>
      <c r="K502" s="21">
        <f t="shared" si="31"/>
        <v>5625000</v>
      </c>
    </row>
    <row r="503" spans="1:11" ht="20.25" customHeight="1" x14ac:dyDescent="0.3">
      <c r="A503" s="11" t="s">
        <v>342</v>
      </c>
      <c r="B503" s="11"/>
      <c r="C503" s="11" t="s">
        <v>343</v>
      </c>
      <c r="D503" s="36" t="s">
        <v>344</v>
      </c>
      <c r="E503" s="63" t="s">
        <v>9</v>
      </c>
      <c r="F503" s="12">
        <v>3750000</v>
      </c>
      <c r="G503" s="12">
        <f t="shared" si="29"/>
        <v>1500000</v>
      </c>
      <c r="H503" s="44">
        <v>5625000</v>
      </c>
      <c r="I503" s="40">
        <f t="shared" si="30"/>
        <v>7125000</v>
      </c>
      <c r="J503" s="15"/>
      <c r="K503" s="21">
        <f t="shared" si="31"/>
        <v>5625000</v>
      </c>
    </row>
    <row r="504" spans="1:11" ht="20.25" customHeight="1" x14ac:dyDescent="0.3">
      <c r="A504" s="11" t="s">
        <v>303</v>
      </c>
      <c r="B504" s="11"/>
      <c r="C504" s="11" t="s">
        <v>304</v>
      </c>
      <c r="D504" s="36" t="s">
        <v>305</v>
      </c>
      <c r="E504" s="63" t="s">
        <v>9</v>
      </c>
      <c r="F504" s="12">
        <v>3750000</v>
      </c>
      <c r="G504" s="12">
        <f t="shared" si="29"/>
        <v>1500000</v>
      </c>
      <c r="H504" s="44">
        <v>5625000</v>
      </c>
      <c r="I504" s="40">
        <f t="shared" si="30"/>
        <v>7125000</v>
      </c>
      <c r="J504" s="15"/>
      <c r="K504" s="21">
        <f t="shared" si="31"/>
        <v>5625000</v>
      </c>
    </row>
    <row r="505" spans="1:11" ht="20.25" customHeight="1" x14ac:dyDescent="0.3">
      <c r="A505" s="11" t="s">
        <v>306</v>
      </c>
      <c r="B505" s="11"/>
      <c r="C505" s="11" t="s">
        <v>307</v>
      </c>
      <c r="D505" s="36" t="s">
        <v>308</v>
      </c>
      <c r="E505" s="63" t="s">
        <v>9</v>
      </c>
      <c r="F505" s="12">
        <v>3750000</v>
      </c>
      <c r="G505" s="12">
        <f t="shared" si="29"/>
        <v>1500000</v>
      </c>
      <c r="H505" s="44">
        <v>5625000</v>
      </c>
      <c r="I505" s="40">
        <f t="shared" si="30"/>
        <v>7125000</v>
      </c>
      <c r="J505" s="15"/>
      <c r="K505" s="21">
        <f t="shared" si="31"/>
        <v>5625000</v>
      </c>
    </row>
    <row r="506" spans="1:11" ht="20.25" customHeight="1" x14ac:dyDescent="0.3">
      <c r="A506" s="11" t="s">
        <v>489</v>
      </c>
      <c r="B506" s="11"/>
      <c r="C506" s="11" t="s">
        <v>490</v>
      </c>
      <c r="D506" s="36" t="s">
        <v>491</v>
      </c>
      <c r="E506" s="63" t="s">
        <v>9</v>
      </c>
      <c r="F506" s="12">
        <v>2887000</v>
      </c>
      <c r="G506" s="12">
        <f t="shared" si="29"/>
        <v>1154800</v>
      </c>
      <c r="H506" s="44">
        <v>4330500</v>
      </c>
      <c r="I506" s="40">
        <f t="shared" si="30"/>
        <v>5485300</v>
      </c>
      <c r="J506" s="15"/>
      <c r="K506" s="21">
        <f t="shared" si="31"/>
        <v>4330500</v>
      </c>
    </row>
    <row r="507" spans="1:11" ht="20.25" customHeight="1" x14ac:dyDescent="0.3">
      <c r="A507" s="11" t="s">
        <v>813</v>
      </c>
      <c r="B507" s="11"/>
      <c r="C507" s="11" t="s">
        <v>814</v>
      </c>
      <c r="D507" s="36" t="s">
        <v>491</v>
      </c>
      <c r="E507" s="63" t="s">
        <v>9</v>
      </c>
      <c r="F507" s="12">
        <v>2072359</v>
      </c>
      <c r="G507" s="12">
        <f t="shared" si="29"/>
        <v>828943.60000000009</v>
      </c>
      <c r="H507" s="44">
        <v>3108538.5</v>
      </c>
      <c r="I507" s="40">
        <f t="shared" si="30"/>
        <v>3937482.1</v>
      </c>
      <c r="J507" s="15"/>
      <c r="K507" s="21">
        <f t="shared" si="31"/>
        <v>3108538.5</v>
      </c>
    </row>
    <row r="508" spans="1:11" ht="20.25" customHeight="1" x14ac:dyDescent="0.3">
      <c r="A508" s="11" t="s">
        <v>531</v>
      </c>
      <c r="B508" s="11"/>
      <c r="C508" s="11" t="s">
        <v>532</v>
      </c>
      <c r="D508" s="36" t="s">
        <v>533</v>
      </c>
      <c r="E508" s="63" t="s">
        <v>9</v>
      </c>
      <c r="F508" s="12">
        <v>2758000</v>
      </c>
      <c r="G508" s="12">
        <f t="shared" si="29"/>
        <v>1103200</v>
      </c>
      <c r="H508" s="44">
        <v>4137000</v>
      </c>
      <c r="I508" s="40">
        <f t="shared" si="30"/>
        <v>5240200</v>
      </c>
      <c r="J508" s="15"/>
      <c r="K508" s="21">
        <f t="shared" si="31"/>
        <v>4137000</v>
      </c>
    </row>
    <row r="509" spans="1:11" ht="20.25" customHeight="1" x14ac:dyDescent="0.3">
      <c r="A509" s="11" t="s">
        <v>829</v>
      </c>
      <c r="B509" s="11"/>
      <c r="C509" s="11" t="s">
        <v>830</v>
      </c>
      <c r="D509" s="36" t="s">
        <v>533</v>
      </c>
      <c r="E509" s="63" t="s">
        <v>9</v>
      </c>
      <c r="F509" s="12">
        <v>2067260</v>
      </c>
      <c r="G509" s="12">
        <f t="shared" si="29"/>
        <v>826904</v>
      </c>
      <c r="H509" s="44">
        <v>3100890</v>
      </c>
      <c r="I509" s="40">
        <f t="shared" si="30"/>
        <v>3927794</v>
      </c>
      <c r="J509" s="15"/>
      <c r="K509" s="21">
        <f t="shared" si="31"/>
        <v>3100890</v>
      </c>
    </row>
    <row r="510" spans="1:11" ht="20.25" customHeight="1" x14ac:dyDescent="0.3">
      <c r="A510" s="11" t="s">
        <v>258</v>
      </c>
      <c r="B510" s="11"/>
      <c r="C510" s="11" t="s">
        <v>259</v>
      </c>
      <c r="D510" s="36" t="s">
        <v>260</v>
      </c>
      <c r="E510" s="63" t="s">
        <v>9</v>
      </c>
      <c r="F510" s="12">
        <v>2562000</v>
      </c>
      <c r="G510" s="12">
        <f t="shared" si="29"/>
        <v>1024800</v>
      </c>
      <c r="H510" s="44">
        <v>3843000</v>
      </c>
      <c r="I510" s="40">
        <f t="shared" si="30"/>
        <v>4867800</v>
      </c>
      <c r="J510" s="15"/>
      <c r="K510" s="21">
        <f t="shared" si="31"/>
        <v>3843000</v>
      </c>
    </row>
    <row r="511" spans="1:11" ht="20.25" customHeight="1" x14ac:dyDescent="0.3">
      <c r="A511" s="11" t="s">
        <v>767</v>
      </c>
      <c r="B511" s="11"/>
      <c r="C511" s="11" t="s">
        <v>768</v>
      </c>
      <c r="D511" s="36" t="s">
        <v>260</v>
      </c>
      <c r="E511" s="63" t="s">
        <v>9</v>
      </c>
      <c r="F511" s="12">
        <v>1961025</v>
      </c>
      <c r="G511" s="12">
        <f t="shared" si="29"/>
        <v>784410</v>
      </c>
      <c r="H511" s="44">
        <v>2941537.5</v>
      </c>
      <c r="I511" s="40">
        <f t="shared" si="30"/>
        <v>3725947.5</v>
      </c>
      <c r="J511" s="15"/>
      <c r="K511" s="21">
        <f t="shared" si="31"/>
        <v>2941537.5</v>
      </c>
    </row>
    <row r="512" spans="1:11" ht="20.25" customHeight="1" x14ac:dyDescent="0.3">
      <c r="A512" s="11" t="s">
        <v>534</v>
      </c>
      <c r="B512" s="11"/>
      <c r="C512" s="11" t="s">
        <v>535</v>
      </c>
      <c r="D512" s="36" t="s">
        <v>536</v>
      </c>
      <c r="E512" s="63" t="s">
        <v>9</v>
      </c>
      <c r="F512" s="12">
        <v>2963000</v>
      </c>
      <c r="G512" s="12">
        <f t="shared" si="29"/>
        <v>1185200</v>
      </c>
      <c r="H512" s="44">
        <v>4444500</v>
      </c>
      <c r="I512" s="40">
        <f t="shared" si="30"/>
        <v>5629700</v>
      </c>
      <c r="J512" s="15"/>
      <c r="K512" s="21">
        <f t="shared" si="31"/>
        <v>4444500</v>
      </c>
    </row>
    <row r="513" spans="1:11" ht="20.25" customHeight="1" x14ac:dyDescent="0.3">
      <c r="A513" s="11" t="s">
        <v>831</v>
      </c>
      <c r="B513" s="11"/>
      <c r="C513" s="11" t="s">
        <v>832</v>
      </c>
      <c r="D513" s="36" t="s">
        <v>536</v>
      </c>
      <c r="E513" s="63" t="s">
        <v>9</v>
      </c>
      <c r="F513" s="12">
        <v>2187199</v>
      </c>
      <c r="G513" s="12">
        <f t="shared" si="29"/>
        <v>874879.60000000009</v>
      </c>
      <c r="H513" s="44">
        <v>3280798.5</v>
      </c>
      <c r="I513" s="40">
        <f t="shared" si="30"/>
        <v>4155678.1</v>
      </c>
      <c r="J513" s="15"/>
      <c r="K513" s="21">
        <f t="shared" si="31"/>
        <v>3280798.5</v>
      </c>
    </row>
    <row r="514" spans="1:11" ht="20.25" customHeight="1" x14ac:dyDescent="0.3">
      <c r="A514" s="11" t="s">
        <v>537</v>
      </c>
      <c r="B514" s="11"/>
      <c r="C514" s="11" t="s">
        <v>538</v>
      </c>
      <c r="D514" s="36" t="s">
        <v>539</v>
      </c>
      <c r="E514" s="63" t="s">
        <v>9</v>
      </c>
      <c r="F514" s="12">
        <v>2963000</v>
      </c>
      <c r="G514" s="12">
        <f t="shared" si="29"/>
        <v>1185200</v>
      </c>
      <c r="H514" s="44">
        <v>4444500</v>
      </c>
      <c r="I514" s="40">
        <f t="shared" si="30"/>
        <v>5629700</v>
      </c>
      <c r="J514" s="15"/>
      <c r="K514" s="21">
        <f t="shared" si="31"/>
        <v>4444500</v>
      </c>
    </row>
    <row r="515" spans="1:11" ht="20.25" customHeight="1" x14ac:dyDescent="0.3">
      <c r="A515" s="11" t="s">
        <v>833</v>
      </c>
      <c r="B515" s="11"/>
      <c r="C515" s="11" t="s">
        <v>834</v>
      </c>
      <c r="D515" s="36" t="s">
        <v>539</v>
      </c>
      <c r="E515" s="63" t="s">
        <v>9</v>
      </c>
      <c r="F515" s="12">
        <v>2187199</v>
      </c>
      <c r="G515" s="12">
        <f t="shared" si="29"/>
        <v>874879.60000000009</v>
      </c>
      <c r="H515" s="44">
        <v>3280798.5</v>
      </c>
      <c r="I515" s="40">
        <f t="shared" si="30"/>
        <v>4155678.1</v>
      </c>
      <c r="J515" s="15"/>
      <c r="K515" s="21">
        <f t="shared" si="31"/>
        <v>3280798.5</v>
      </c>
    </row>
    <row r="516" spans="1:11" ht="20.25" customHeight="1" x14ac:dyDescent="0.3">
      <c r="A516" s="11" t="s">
        <v>213</v>
      </c>
      <c r="B516" s="11"/>
      <c r="C516" s="11" t="s">
        <v>214</v>
      </c>
      <c r="D516" s="36" t="s">
        <v>215</v>
      </c>
      <c r="E516" s="63" t="s">
        <v>9</v>
      </c>
      <c r="F516" s="12">
        <v>4415000</v>
      </c>
      <c r="G516" s="12">
        <f t="shared" si="29"/>
        <v>1766000</v>
      </c>
      <c r="H516" s="44">
        <v>6622500</v>
      </c>
      <c r="I516" s="40">
        <f t="shared" si="30"/>
        <v>8388500</v>
      </c>
      <c r="J516" s="15"/>
      <c r="K516" s="21">
        <f t="shared" si="31"/>
        <v>6622500</v>
      </c>
    </row>
    <row r="517" spans="1:11" ht="20.25" customHeight="1" x14ac:dyDescent="0.3">
      <c r="A517" s="11" t="s">
        <v>761</v>
      </c>
      <c r="B517" s="11"/>
      <c r="C517" s="11" t="s">
        <v>762</v>
      </c>
      <c r="D517" s="36" t="s">
        <v>215</v>
      </c>
      <c r="E517" s="63" t="s">
        <v>9</v>
      </c>
      <c r="F517" s="12">
        <v>3268327</v>
      </c>
      <c r="G517" s="12">
        <f t="shared" si="29"/>
        <v>1307330.8</v>
      </c>
      <c r="H517" s="44">
        <v>4902490.5</v>
      </c>
      <c r="I517" s="40">
        <f t="shared" si="30"/>
        <v>6209821.2999999998</v>
      </c>
      <c r="J517" s="15"/>
      <c r="K517" s="21">
        <f t="shared" si="31"/>
        <v>4902490.5</v>
      </c>
    </row>
    <row r="518" spans="1:11" ht="20.25" customHeight="1" x14ac:dyDescent="0.3">
      <c r="A518" s="11" t="s">
        <v>540</v>
      </c>
      <c r="B518" s="11"/>
      <c r="C518" s="11" t="s">
        <v>541</v>
      </c>
      <c r="D518" s="36" t="s">
        <v>542</v>
      </c>
      <c r="E518" s="63" t="s">
        <v>9</v>
      </c>
      <c r="F518" s="12">
        <v>2686000</v>
      </c>
      <c r="G518" s="12">
        <f t="shared" si="29"/>
        <v>1074400</v>
      </c>
      <c r="H518" s="44">
        <v>4029000</v>
      </c>
      <c r="I518" s="40">
        <f t="shared" si="30"/>
        <v>5103400</v>
      </c>
      <c r="J518" s="15"/>
      <c r="K518" s="21">
        <f t="shared" si="31"/>
        <v>4029000</v>
      </c>
    </row>
    <row r="519" spans="1:11" ht="20.25" customHeight="1" x14ac:dyDescent="0.3">
      <c r="A519" s="11" t="s">
        <v>483</v>
      </c>
      <c r="B519" s="11"/>
      <c r="C519" s="11" t="s">
        <v>484</v>
      </c>
      <c r="D519" s="36" t="s">
        <v>485</v>
      </c>
      <c r="E519" s="63" t="s">
        <v>9</v>
      </c>
      <c r="F519" s="12">
        <v>2887000</v>
      </c>
      <c r="G519" s="12">
        <f t="shared" si="29"/>
        <v>1154800</v>
      </c>
      <c r="H519" s="44">
        <v>4330500</v>
      </c>
      <c r="I519" s="40">
        <f t="shared" si="30"/>
        <v>5485300</v>
      </c>
      <c r="J519" s="15"/>
      <c r="K519" s="21">
        <f t="shared" si="31"/>
        <v>4330500</v>
      </c>
    </row>
    <row r="520" spans="1:11" ht="20.25" customHeight="1" x14ac:dyDescent="0.3">
      <c r="A520" s="11" t="s">
        <v>811</v>
      </c>
      <c r="B520" s="11"/>
      <c r="C520" s="11" t="s">
        <v>812</v>
      </c>
      <c r="D520" s="36" t="s">
        <v>485</v>
      </c>
      <c r="E520" s="63" t="s">
        <v>9</v>
      </c>
      <c r="F520" s="12">
        <v>2072359</v>
      </c>
      <c r="G520" s="12">
        <f t="shared" si="29"/>
        <v>828943.60000000009</v>
      </c>
      <c r="H520" s="44">
        <v>3108538.5</v>
      </c>
      <c r="I520" s="40">
        <f t="shared" si="30"/>
        <v>3937482.1</v>
      </c>
      <c r="J520" s="15"/>
      <c r="K520" s="21">
        <f t="shared" si="31"/>
        <v>3108538.5</v>
      </c>
    </row>
    <row r="521" spans="1:11" ht="20.25" customHeight="1" x14ac:dyDescent="0.3">
      <c r="A521" s="11" t="s">
        <v>682</v>
      </c>
      <c r="B521" s="11"/>
      <c r="C521" s="11" t="s">
        <v>683</v>
      </c>
      <c r="D521" s="36" t="s">
        <v>684</v>
      </c>
      <c r="E521" s="63" t="s">
        <v>9</v>
      </c>
      <c r="F521" s="12">
        <v>3258000</v>
      </c>
      <c r="G521" s="12">
        <f t="shared" si="29"/>
        <v>1303200</v>
      </c>
      <c r="H521" s="44">
        <v>4887000</v>
      </c>
      <c r="I521" s="40">
        <f t="shared" si="30"/>
        <v>6190200</v>
      </c>
      <c r="J521" s="15"/>
      <c r="K521" s="21">
        <f t="shared" si="31"/>
        <v>4887000</v>
      </c>
    </row>
    <row r="522" spans="1:11" ht="20.25" customHeight="1" x14ac:dyDescent="0.3">
      <c r="A522" s="11" t="s">
        <v>869</v>
      </c>
      <c r="B522" s="11"/>
      <c r="C522" s="11" t="s">
        <v>870</v>
      </c>
      <c r="D522" s="36" t="s">
        <v>684</v>
      </c>
      <c r="E522" s="63" t="s">
        <v>9</v>
      </c>
      <c r="F522" s="12">
        <v>2484005</v>
      </c>
      <c r="G522" s="12">
        <f t="shared" si="29"/>
        <v>993602</v>
      </c>
      <c r="H522" s="44">
        <v>3726007.5</v>
      </c>
      <c r="I522" s="40">
        <f t="shared" si="30"/>
        <v>4719609.5</v>
      </c>
      <c r="J522" s="15"/>
      <c r="K522" s="21">
        <f t="shared" si="31"/>
        <v>3726007.5</v>
      </c>
    </row>
    <row r="523" spans="1:11" ht="20.25" customHeight="1" x14ac:dyDescent="0.3">
      <c r="A523" s="11" t="s">
        <v>802</v>
      </c>
      <c r="B523" s="11"/>
      <c r="C523" s="11" t="s">
        <v>803</v>
      </c>
      <c r="D523" s="36" t="s">
        <v>804</v>
      </c>
      <c r="E523" s="63" t="s">
        <v>9</v>
      </c>
      <c r="F523" s="12">
        <v>3615298</v>
      </c>
      <c r="G523" s="12">
        <f t="shared" si="29"/>
        <v>1446119.2000000002</v>
      </c>
      <c r="H523" s="44">
        <v>5422947</v>
      </c>
      <c r="I523" s="40">
        <f t="shared" si="30"/>
        <v>6869066.2000000002</v>
      </c>
      <c r="J523" s="15"/>
      <c r="K523" s="21">
        <f t="shared" si="31"/>
        <v>5422947</v>
      </c>
    </row>
    <row r="524" spans="1:11" ht="20.25" customHeight="1" x14ac:dyDescent="0.3">
      <c r="A524" s="11" t="s">
        <v>908</v>
      </c>
      <c r="B524" s="11"/>
      <c r="C524" s="11" t="s">
        <v>909</v>
      </c>
      <c r="D524" s="36" t="s">
        <v>804</v>
      </c>
      <c r="E524" s="63" t="s">
        <v>9</v>
      </c>
      <c r="F524" s="12">
        <v>4616000</v>
      </c>
      <c r="G524" s="12">
        <f t="shared" si="29"/>
        <v>1846400</v>
      </c>
      <c r="H524" s="44">
        <v>6924000</v>
      </c>
      <c r="I524" s="40">
        <f t="shared" si="30"/>
        <v>8770400</v>
      </c>
      <c r="J524" s="15"/>
      <c r="K524" s="21">
        <f t="shared" si="31"/>
        <v>6924000</v>
      </c>
    </row>
    <row r="525" spans="1:11" ht="20.25" customHeight="1" x14ac:dyDescent="0.3">
      <c r="A525" s="11" t="s">
        <v>510</v>
      </c>
      <c r="B525" s="11"/>
      <c r="C525" s="11" t="s">
        <v>511</v>
      </c>
      <c r="D525" s="36" t="s">
        <v>512</v>
      </c>
      <c r="E525" s="63" t="s">
        <v>9</v>
      </c>
      <c r="F525" s="12">
        <v>2963000</v>
      </c>
      <c r="G525" s="12">
        <f t="shared" si="29"/>
        <v>1185200</v>
      </c>
      <c r="H525" s="44">
        <v>4444500</v>
      </c>
      <c r="I525" s="40">
        <f t="shared" si="30"/>
        <v>5629700</v>
      </c>
      <c r="J525" s="15"/>
      <c r="K525" s="21">
        <f t="shared" si="31"/>
        <v>4444500</v>
      </c>
    </row>
    <row r="526" spans="1:11" ht="20.25" customHeight="1" x14ac:dyDescent="0.3">
      <c r="A526" s="11" t="s">
        <v>753</v>
      </c>
      <c r="B526" s="11"/>
      <c r="C526" s="11" t="s">
        <v>754</v>
      </c>
      <c r="D526" s="36" t="s">
        <v>512</v>
      </c>
      <c r="E526" s="63" t="s">
        <v>9</v>
      </c>
      <c r="F526" s="12">
        <v>2187199</v>
      </c>
      <c r="G526" s="12">
        <f t="shared" si="29"/>
        <v>874879.60000000009</v>
      </c>
      <c r="H526" s="44">
        <v>3280798.5</v>
      </c>
      <c r="I526" s="40">
        <f t="shared" si="30"/>
        <v>4155678.1</v>
      </c>
      <c r="J526" s="15"/>
      <c r="K526" s="21">
        <f t="shared" si="31"/>
        <v>3280798.5</v>
      </c>
    </row>
    <row r="527" spans="1:11" ht="20.25" customHeight="1" x14ac:dyDescent="0.3">
      <c r="A527" s="11" t="s">
        <v>821</v>
      </c>
      <c r="B527" s="11"/>
      <c r="C527" s="11" t="s">
        <v>754</v>
      </c>
      <c r="D527" s="36" t="s">
        <v>512</v>
      </c>
      <c r="E527" s="63" t="s">
        <v>9</v>
      </c>
      <c r="F527" s="12">
        <v>2187199</v>
      </c>
      <c r="G527" s="12">
        <f t="shared" si="29"/>
        <v>874879.60000000009</v>
      </c>
      <c r="H527" s="44">
        <v>3280798.5</v>
      </c>
      <c r="I527" s="40">
        <f t="shared" si="30"/>
        <v>4155678.1</v>
      </c>
      <c r="J527" s="15"/>
      <c r="K527" s="21">
        <f t="shared" si="31"/>
        <v>3280798.5</v>
      </c>
    </row>
    <row r="528" spans="1:11" ht="20.25" customHeight="1" x14ac:dyDescent="0.3">
      <c r="A528" s="11" t="s">
        <v>504</v>
      </c>
      <c r="B528" s="11"/>
      <c r="C528" s="11" t="s">
        <v>505</v>
      </c>
      <c r="D528" s="36" t="s">
        <v>506</v>
      </c>
      <c r="E528" s="63" t="s">
        <v>9</v>
      </c>
      <c r="F528" s="12">
        <v>2963000</v>
      </c>
      <c r="G528" s="12">
        <f t="shared" si="29"/>
        <v>1185200</v>
      </c>
      <c r="H528" s="44">
        <v>4444500</v>
      </c>
      <c r="I528" s="40">
        <f t="shared" si="30"/>
        <v>5629700</v>
      </c>
      <c r="J528" s="15"/>
      <c r="K528" s="21">
        <f t="shared" si="31"/>
        <v>4444500</v>
      </c>
    </row>
    <row r="529" spans="1:11" ht="20.25" customHeight="1" x14ac:dyDescent="0.3">
      <c r="A529" s="11" t="s">
        <v>749</v>
      </c>
      <c r="B529" s="11"/>
      <c r="C529" s="11" t="s">
        <v>750</v>
      </c>
      <c r="D529" s="36" t="s">
        <v>506</v>
      </c>
      <c r="E529" s="63" t="s">
        <v>9</v>
      </c>
      <c r="F529" s="12">
        <v>2187199</v>
      </c>
      <c r="G529" s="12">
        <f t="shared" si="29"/>
        <v>874879.60000000009</v>
      </c>
      <c r="H529" s="44">
        <v>3280798.5</v>
      </c>
      <c r="I529" s="40">
        <f t="shared" si="30"/>
        <v>4155678.1</v>
      </c>
      <c r="J529" s="15"/>
      <c r="K529" s="21">
        <f t="shared" si="31"/>
        <v>3280798.5</v>
      </c>
    </row>
    <row r="530" spans="1:11" ht="20.25" customHeight="1" x14ac:dyDescent="0.3">
      <c r="A530" s="11" t="s">
        <v>819</v>
      </c>
      <c r="B530" s="11"/>
      <c r="C530" s="11" t="s">
        <v>750</v>
      </c>
      <c r="D530" s="36" t="s">
        <v>506</v>
      </c>
      <c r="E530" s="63" t="s">
        <v>9</v>
      </c>
      <c r="F530" s="12">
        <v>2187199</v>
      </c>
      <c r="G530" s="12">
        <f t="shared" si="29"/>
        <v>874879.60000000009</v>
      </c>
      <c r="H530" s="44">
        <v>3280798.5</v>
      </c>
      <c r="I530" s="40">
        <f t="shared" si="30"/>
        <v>4155678.1</v>
      </c>
      <c r="J530" s="15"/>
      <c r="K530" s="21">
        <f t="shared" si="31"/>
        <v>3280798.5</v>
      </c>
    </row>
    <row r="531" spans="1:11" ht="20.25" customHeight="1" x14ac:dyDescent="0.3">
      <c r="A531" s="11" t="s">
        <v>519</v>
      </c>
      <c r="B531" s="11"/>
      <c r="C531" s="11" t="s">
        <v>520</v>
      </c>
      <c r="D531" s="36" t="s">
        <v>521</v>
      </c>
      <c r="E531" s="63" t="s">
        <v>9</v>
      </c>
      <c r="F531" s="12">
        <v>2963000</v>
      </c>
      <c r="G531" s="12">
        <f t="shared" si="29"/>
        <v>1185200</v>
      </c>
      <c r="H531" s="44">
        <v>4444500</v>
      </c>
      <c r="I531" s="40">
        <f t="shared" si="30"/>
        <v>5629700</v>
      </c>
      <c r="J531" s="15"/>
      <c r="K531" s="21">
        <f t="shared" si="31"/>
        <v>4444500</v>
      </c>
    </row>
    <row r="532" spans="1:11" ht="20.25" customHeight="1" x14ac:dyDescent="0.3">
      <c r="A532" s="11" t="s">
        <v>759</v>
      </c>
      <c r="B532" s="11"/>
      <c r="C532" s="11" t="s">
        <v>760</v>
      </c>
      <c r="D532" s="36" t="s">
        <v>521</v>
      </c>
      <c r="E532" s="63" t="s">
        <v>9</v>
      </c>
      <c r="F532" s="12">
        <v>2187199</v>
      </c>
      <c r="G532" s="12">
        <f t="shared" si="29"/>
        <v>874879.60000000009</v>
      </c>
      <c r="H532" s="44">
        <v>3280798.5</v>
      </c>
      <c r="I532" s="40">
        <f t="shared" si="30"/>
        <v>4155678.1</v>
      </c>
      <c r="J532" s="15"/>
      <c r="K532" s="21">
        <f t="shared" si="31"/>
        <v>3280798.5</v>
      </c>
    </row>
    <row r="533" spans="1:11" ht="20.25" customHeight="1" x14ac:dyDescent="0.3">
      <c r="A533" s="11" t="s">
        <v>824</v>
      </c>
      <c r="B533" s="11"/>
      <c r="C533" s="11" t="s">
        <v>760</v>
      </c>
      <c r="D533" s="36" t="s">
        <v>521</v>
      </c>
      <c r="E533" s="63" t="s">
        <v>9</v>
      </c>
      <c r="F533" s="12">
        <v>2187199</v>
      </c>
      <c r="G533" s="12">
        <f t="shared" si="29"/>
        <v>874879.60000000009</v>
      </c>
      <c r="H533" s="44">
        <v>3280798.5</v>
      </c>
      <c r="I533" s="40">
        <f t="shared" si="30"/>
        <v>4155678.1</v>
      </c>
      <c r="J533" s="15"/>
      <c r="K533" s="21">
        <f t="shared" si="31"/>
        <v>3280798.5</v>
      </c>
    </row>
    <row r="534" spans="1:11" ht="20.25" customHeight="1" x14ac:dyDescent="0.3">
      <c r="A534" s="11" t="s">
        <v>513</v>
      </c>
      <c r="B534" s="11"/>
      <c r="C534" s="11" t="s">
        <v>514</v>
      </c>
      <c r="D534" s="36" t="s">
        <v>515</v>
      </c>
      <c r="E534" s="63" t="s">
        <v>9</v>
      </c>
      <c r="F534" s="12">
        <v>2963000</v>
      </c>
      <c r="G534" s="12">
        <f t="shared" si="29"/>
        <v>1185200</v>
      </c>
      <c r="H534" s="44">
        <v>4444500</v>
      </c>
      <c r="I534" s="40">
        <f t="shared" si="30"/>
        <v>5629700</v>
      </c>
      <c r="J534" s="15"/>
      <c r="K534" s="21">
        <f t="shared" si="31"/>
        <v>4444500</v>
      </c>
    </row>
    <row r="535" spans="1:11" ht="20.25" customHeight="1" x14ac:dyDescent="0.3">
      <c r="A535" s="11" t="s">
        <v>755</v>
      </c>
      <c r="B535" s="11"/>
      <c r="C535" s="11" t="s">
        <v>756</v>
      </c>
      <c r="D535" s="36" t="s">
        <v>515</v>
      </c>
      <c r="E535" s="63" t="s">
        <v>9</v>
      </c>
      <c r="F535" s="12">
        <v>2187199</v>
      </c>
      <c r="G535" s="12">
        <f t="shared" si="29"/>
        <v>874879.60000000009</v>
      </c>
      <c r="H535" s="44">
        <v>3280798.5</v>
      </c>
      <c r="I535" s="40">
        <f t="shared" si="30"/>
        <v>4155678.1</v>
      </c>
      <c r="J535" s="15"/>
      <c r="K535" s="21">
        <f t="shared" si="31"/>
        <v>3280798.5</v>
      </c>
    </row>
    <row r="536" spans="1:11" ht="20.25" customHeight="1" x14ac:dyDescent="0.3">
      <c r="A536" s="11" t="s">
        <v>822</v>
      </c>
      <c r="B536" s="11"/>
      <c r="C536" s="11" t="s">
        <v>756</v>
      </c>
      <c r="D536" s="36" t="s">
        <v>515</v>
      </c>
      <c r="E536" s="63" t="s">
        <v>9</v>
      </c>
      <c r="F536" s="12">
        <v>2187199</v>
      </c>
      <c r="G536" s="12">
        <f t="shared" si="29"/>
        <v>874879.60000000009</v>
      </c>
      <c r="H536" s="44">
        <v>3280798.5</v>
      </c>
      <c r="I536" s="40">
        <f t="shared" si="30"/>
        <v>4155678.1</v>
      </c>
      <c r="J536" s="15"/>
      <c r="K536" s="21">
        <f t="shared" si="31"/>
        <v>3280798.5</v>
      </c>
    </row>
    <row r="537" spans="1:11" ht="20.25" customHeight="1" x14ac:dyDescent="0.3">
      <c r="A537" s="11" t="s">
        <v>354</v>
      </c>
      <c r="B537" s="11"/>
      <c r="C537" s="11" t="s">
        <v>355</v>
      </c>
      <c r="D537" s="36" t="s">
        <v>356</v>
      </c>
      <c r="E537" s="63" t="s">
        <v>9</v>
      </c>
      <c r="F537" s="12">
        <v>2963000</v>
      </c>
      <c r="G537" s="12">
        <f t="shared" si="29"/>
        <v>1185200</v>
      </c>
      <c r="H537" s="44">
        <v>4444500</v>
      </c>
      <c r="I537" s="40">
        <f t="shared" si="30"/>
        <v>5629700</v>
      </c>
      <c r="J537" s="15"/>
      <c r="K537" s="21">
        <f t="shared" si="31"/>
        <v>4444500</v>
      </c>
    </row>
    <row r="538" spans="1:11" ht="20.25" customHeight="1" x14ac:dyDescent="0.3">
      <c r="A538" s="11" t="s">
        <v>743</v>
      </c>
      <c r="B538" s="11"/>
      <c r="C538" s="11" t="s">
        <v>744</v>
      </c>
      <c r="D538" s="36" t="s">
        <v>356</v>
      </c>
      <c r="E538" s="63" t="s">
        <v>9</v>
      </c>
      <c r="F538" s="12">
        <v>2187199</v>
      </c>
      <c r="G538" s="12">
        <f t="shared" si="29"/>
        <v>874879.60000000009</v>
      </c>
      <c r="H538" s="44">
        <v>3280798.5</v>
      </c>
      <c r="I538" s="40">
        <f t="shared" si="30"/>
        <v>4155678.1</v>
      </c>
      <c r="J538" s="15"/>
      <c r="K538" s="21">
        <f t="shared" si="31"/>
        <v>3280798.5</v>
      </c>
    </row>
    <row r="539" spans="1:11" ht="20.25" customHeight="1" x14ac:dyDescent="0.3">
      <c r="A539" s="11" t="s">
        <v>795</v>
      </c>
      <c r="B539" s="11"/>
      <c r="C539" s="11" t="s">
        <v>744</v>
      </c>
      <c r="D539" s="36" t="s">
        <v>356</v>
      </c>
      <c r="E539" s="63" t="s">
        <v>9</v>
      </c>
      <c r="F539" s="12">
        <v>2187199</v>
      </c>
      <c r="G539" s="12">
        <f t="shared" si="29"/>
        <v>874879.60000000009</v>
      </c>
      <c r="H539" s="44">
        <v>3280798.5</v>
      </c>
      <c r="I539" s="40">
        <f t="shared" si="30"/>
        <v>4155678.1</v>
      </c>
      <c r="J539" s="15"/>
      <c r="K539" s="21">
        <f t="shared" si="31"/>
        <v>3280798.5</v>
      </c>
    </row>
    <row r="540" spans="1:11" ht="20.25" customHeight="1" x14ac:dyDescent="0.3">
      <c r="A540" s="11" t="s">
        <v>507</v>
      </c>
      <c r="B540" s="11"/>
      <c r="C540" s="11" t="s">
        <v>508</v>
      </c>
      <c r="D540" s="36" t="s">
        <v>509</v>
      </c>
      <c r="E540" s="63" t="s">
        <v>9</v>
      </c>
      <c r="F540" s="12">
        <v>2963000</v>
      </c>
      <c r="G540" s="12">
        <f t="shared" si="29"/>
        <v>1185200</v>
      </c>
      <c r="H540" s="44">
        <v>4444500</v>
      </c>
      <c r="I540" s="40">
        <f t="shared" si="30"/>
        <v>5629700</v>
      </c>
      <c r="J540" s="15"/>
      <c r="K540" s="21">
        <f t="shared" si="31"/>
        <v>4444500</v>
      </c>
    </row>
    <row r="541" spans="1:11" ht="20.25" customHeight="1" x14ac:dyDescent="0.3">
      <c r="A541" s="11" t="s">
        <v>751</v>
      </c>
      <c r="B541" s="11"/>
      <c r="C541" s="11" t="s">
        <v>752</v>
      </c>
      <c r="D541" s="36" t="s">
        <v>509</v>
      </c>
      <c r="E541" s="63" t="s">
        <v>9</v>
      </c>
      <c r="F541" s="12">
        <v>2187199</v>
      </c>
      <c r="G541" s="12">
        <f t="shared" si="29"/>
        <v>874879.60000000009</v>
      </c>
      <c r="H541" s="44">
        <v>3280798.5</v>
      </c>
      <c r="I541" s="40">
        <f t="shared" si="30"/>
        <v>4155678.1</v>
      </c>
      <c r="J541" s="15"/>
      <c r="K541" s="21">
        <f t="shared" si="31"/>
        <v>3280798.5</v>
      </c>
    </row>
    <row r="542" spans="1:11" ht="20.25" customHeight="1" x14ac:dyDescent="0.3">
      <c r="A542" s="11" t="s">
        <v>820</v>
      </c>
      <c r="B542" s="11"/>
      <c r="C542" s="11" t="s">
        <v>752</v>
      </c>
      <c r="D542" s="36" t="s">
        <v>509</v>
      </c>
      <c r="E542" s="63" t="s">
        <v>9</v>
      </c>
      <c r="F542" s="12">
        <v>2187199</v>
      </c>
      <c r="G542" s="12">
        <f t="shared" si="29"/>
        <v>874879.60000000009</v>
      </c>
      <c r="H542" s="44">
        <v>3280798.5</v>
      </c>
      <c r="I542" s="40">
        <f t="shared" si="30"/>
        <v>4155678.1</v>
      </c>
      <c r="J542" s="15"/>
      <c r="K542" s="21">
        <f t="shared" si="31"/>
        <v>3280798.5</v>
      </c>
    </row>
    <row r="543" spans="1:11" ht="20.25" customHeight="1" x14ac:dyDescent="0.3">
      <c r="A543" s="11" t="s">
        <v>360</v>
      </c>
      <c r="B543" s="11"/>
      <c r="C543" s="11" t="s">
        <v>361</v>
      </c>
      <c r="D543" s="36" t="s">
        <v>362</v>
      </c>
      <c r="E543" s="63" t="s">
        <v>9</v>
      </c>
      <c r="F543" s="12">
        <v>2963000</v>
      </c>
      <c r="G543" s="12">
        <f t="shared" si="29"/>
        <v>1185200</v>
      </c>
      <c r="H543" s="44">
        <v>4444500</v>
      </c>
      <c r="I543" s="40">
        <f t="shared" si="30"/>
        <v>5629700</v>
      </c>
      <c r="J543" s="15"/>
      <c r="K543" s="21">
        <f t="shared" si="31"/>
        <v>4444500</v>
      </c>
    </row>
    <row r="544" spans="1:11" ht="20.25" customHeight="1" x14ac:dyDescent="0.3">
      <c r="A544" s="11" t="s">
        <v>747</v>
      </c>
      <c r="B544" s="11"/>
      <c r="C544" s="11" t="s">
        <v>748</v>
      </c>
      <c r="D544" s="36" t="s">
        <v>362</v>
      </c>
      <c r="E544" s="63" t="s">
        <v>9</v>
      </c>
      <c r="F544" s="12">
        <v>2187199</v>
      </c>
      <c r="G544" s="12">
        <f t="shared" si="29"/>
        <v>874879.60000000009</v>
      </c>
      <c r="H544" s="44">
        <v>3280798.5</v>
      </c>
      <c r="I544" s="40">
        <f t="shared" si="30"/>
        <v>4155678.1</v>
      </c>
      <c r="J544" s="15"/>
      <c r="K544" s="21">
        <f t="shared" si="31"/>
        <v>3280798.5</v>
      </c>
    </row>
    <row r="545" spans="1:11" ht="20.25" customHeight="1" x14ac:dyDescent="0.3">
      <c r="A545" s="11" t="s">
        <v>797</v>
      </c>
      <c r="B545" s="11"/>
      <c r="C545" s="11" t="s">
        <v>748</v>
      </c>
      <c r="D545" s="36" t="s">
        <v>362</v>
      </c>
      <c r="E545" s="63" t="s">
        <v>9</v>
      </c>
      <c r="F545" s="12">
        <v>2187199</v>
      </c>
      <c r="G545" s="12">
        <f t="shared" si="29"/>
        <v>874879.60000000009</v>
      </c>
      <c r="H545" s="44">
        <v>3280798.5</v>
      </c>
      <c r="I545" s="40">
        <f t="shared" si="30"/>
        <v>4155678.1</v>
      </c>
      <c r="J545" s="15"/>
      <c r="K545" s="21">
        <f t="shared" si="31"/>
        <v>3280798.5</v>
      </c>
    </row>
    <row r="546" spans="1:11" ht="20.25" customHeight="1" x14ac:dyDescent="0.3">
      <c r="A546" s="11" t="s">
        <v>357</v>
      </c>
      <c r="B546" s="11"/>
      <c r="C546" s="11" t="s">
        <v>358</v>
      </c>
      <c r="D546" s="36" t="s">
        <v>359</v>
      </c>
      <c r="E546" s="63" t="s">
        <v>9</v>
      </c>
      <c r="F546" s="12">
        <v>2963000</v>
      </c>
      <c r="G546" s="12">
        <f t="shared" si="29"/>
        <v>1185200</v>
      </c>
      <c r="H546" s="44">
        <v>4444500</v>
      </c>
      <c r="I546" s="40">
        <f t="shared" si="30"/>
        <v>5629700</v>
      </c>
      <c r="J546" s="15"/>
      <c r="K546" s="21">
        <f t="shared" si="31"/>
        <v>4444500</v>
      </c>
    </row>
    <row r="547" spans="1:11" ht="20.25" customHeight="1" x14ac:dyDescent="0.3">
      <c r="A547" s="11" t="s">
        <v>745</v>
      </c>
      <c r="B547" s="11"/>
      <c r="C547" s="11" t="s">
        <v>746</v>
      </c>
      <c r="D547" s="36" t="s">
        <v>359</v>
      </c>
      <c r="E547" s="63" t="s">
        <v>9</v>
      </c>
      <c r="F547" s="12">
        <v>2187199</v>
      </c>
      <c r="G547" s="12">
        <f t="shared" si="29"/>
        <v>874879.60000000009</v>
      </c>
      <c r="H547" s="44">
        <v>3280798.5</v>
      </c>
      <c r="I547" s="40">
        <f t="shared" si="30"/>
        <v>4155678.1</v>
      </c>
      <c r="J547" s="15"/>
      <c r="K547" s="21">
        <f t="shared" si="31"/>
        <v>3280798.5</v>
      </c>
    </row>
    <row r="548" spans="1:11" ht="20.25" customHeight="1" x14ac:dyDescent="0.3">
      <c r="A548" s="11" t="s">
        <v>796</v>
      </c>
      <c r="B548" s="11"/>
      <c r="C548" s="11" t="s">
        <v>746</v>
      </c>
      <c r="D548" s="36" t="s">
        <v>359</v>
      </c>
      <c r="E548" s="63" t="s">
        <v>9</v>
      </c>
      <c r="F548" s="12">
        <v>2187199</v>
      </c>
      <c r="G548" s="12">
        <f t="shared" ref="G548:G566" si="32">F548*0.4</f>
        <v>874879.60000000009</v>
      </c>
      <c r="H548" s="44">
        <v>3280798.5</v>
      </c>
      <c r="I548" s="40">
        <f t="shared" ref="I548:I566" si="33">F548*1.5+G548</f>
        <v>4155678.1</v>
      </c>
      <c r="J548" s="15"/>
      <c r="K548" s="21">
        <f t="shared" ref="K548:K566" si="34">F548*1.5</f>
        <v>3280798.5</v>
      </c>
    </row>
    <row r="549" spans="1:11" ht="20.25" customHeight="1" x14ac:dyDescent="0.3">
      <c r="A549" s="11" t="s">
        <v>516</v>
      </c>
      <c r="B549" s="11"/>
      <c r="C549" s="11" t="s">
        <v>517</v>
      </c>
      <c r="D549" s="36" t="s">
        <v>518</v>
      </c>
      <c r="E549" s="63" t="s">
        <v>9</v>
      </c>
      <c r="F549" s="12">
        <v>2963000</v>
      </c>
      <c r="G549" s="12">
        <f t="shared" si="32"/>
        <v>1185200</v>
      </c>
      <c r="H549" s="44">
        <v>4444500</v>
      </c>
      <c r="I549" s="40">
        <f t="shared" si="33"/>
        <v>5629700</v>
      </c>
      <c r="J549" s="15"/>
      <c r="K549" s="21">
        <f t="shared" si="34"/>
        <v>4444500</v>
      </c>
    </row>
    <row r="550" spans="1:11" ht="20.25" customHeight="1" x14ac:dyDescent="0.3">
      <c r="A550" s="11" t="s">
        <v>757</v>
      </c>
      <c r="B550" s="11"/>
      <c r="C550" s="11" t="s">
        <v>758</v>
      </c>
      <c r="D550" s="36" t="s">
        <v>518</v>
      </c>
      <c r="E550" s="63" t="s">
        <v>9</v>
      </c>
      <c r="F550" s="12">
        <v>2187199</v>
      </c>
      <c r="G550" s="12">
        <f t="shared" si="32"/>
        <v>874879.60000000009</v>
      </c>
      <c r="H550" s="44">
        <v>3280798.5</v>
      </c>
      <c r="I550" s="40">
        <f t="shared" si="33"/>
        <v>4155678.1</v>
      </c>
      <c r="J550" s="15"/>
      <c r="K550" s="21">
        <f t="shared" si="34"/>
        <v>3280798.5</v>
      </c>
    </row>
    <row r="551" spans="1:11" ht="20.25" customHeight="1" x14ac:dyDescent="0.3">
      <c r="A551" s="11" t="s">
        <v>823</v>
      </c>
      <c r="B551" s="11"/>
      <c r="C551" s="11" t="s">
        <v>758</v>
      </c>
      <c r="D551" s="36" t="s">
        <v>518</v>
      </c>
      <c r="E551" s="63" t="s">
        <v>9</v>
      </c>
      <c r="F551" s="12">
        <v>2187199</v>
      </c>
      <c r="G551" s="12">
        <f t="shared" si="32"/>
        <v>874879.60000000009</v>
      </c>
      <c r="H551" s="44">
        <v>3280798.5</v>
      </c>
      <c r="I551" s="40">
        <f t="shared" si="33"/>
        <v>4155678.1</v>
      </c>
      <c r="J551" s="15"/>
      <c r="K551" s="21">
        <f t="shared" si="34"/>
        <v>3280798.5</v>
      </c>
    </row>
    <row r="552" spans="1:11" ht="20.25" customHeight="1" x14ac:dyDescent="0.3">
      <c r="A552" s="11" t="s">
        <v>706</v>
      </c>
      <c r="B552" s="11"/>
      <c r="C552" s="11" t="s">
        <v>707</v>
      </c>
      <c r="D552" s="36" t="s">
        <v>708</v>
      </c>
      <c r="E552" s="63" t="s">
        <v>9</v>
      </c>
      <c r="F552" s="12">
        <v>1242000</v>
      </c>
      <c r="G552" s="12">
        <f t="shared" si="32"/>
        <v>496800</v>
      </c>
      <c r="H552" s="44">
        <v>1863000</v>
      </c>
      <c r="I552" s="40">
        <f t="shared" si="33"/>
        <v>2359800</v>
      </c>
      <c r="J552" s="15"/>
      <c r="K552" s="21">
        <f t="shared" si="34"/>
        <v>1863000</v>
      </c>
    </row>
    <row r="553" spans="1:11" ht="20.25" customHeight="1" x14ac:dyDescent="0.3">
      <c r="A553" s="11" t="s">
        <v>459</v>
      </c>
      <c r="B553" s="11"/>
      <c r="C553" s="11" t="s">
        <v>460</v>
      </c>
      <c r="D553" s="36" t="s">
        <v>461</v>
      </c>
      <c r="E553" s="63" t="s">
        <v>9</v>
      </c>
      <c r="F553" s="12">
        <v>2963000</v>
      </c>
      <c r="G553" s="12">
        <f t="shared" si="32"/>
        <v>1185200</v>
      </c>
      <c r="H553" s="44">
        <v>4444500</v>
      </c>
      <c r="I553" s="40">
        <f t="shared" si="33"/>
        <v>5629700</v>
      </c>
      <c r="J553" s="15"/>
      <c r="K553" s="21">
        <f t="shared" si="34"/>
        <v>4444500</v>
      </c>
    </row>
    <row r="554" spans="1:11" ht="20.25" customHeight="1" x14ac:dyDescent="0.3">
      <c r="A554" s="11" t="s">
        <v>807</v>
      </c>
      <c r="B554" s="11"/>
      <c r="C554" s="11" t="s">
        <v>808</v>
      </c>
      <c r="D554" s="36" t="s">
        <v>461</v>
      </c>
      <c r="E554" s="63" t="s">
        <v>9</v>
      </c>
      <c r="F554" s="12">
        <v>2187199</v>
      </c>
      <c r="G554" s="12">
        <f t="shared" si="32"/>
        <v>874879.60000000009</v>
      </c>
      <c r="H554" s="44">
        <v>3280798.5</v>
      </c>
      <c r="I554" s="40">
        <f t="shared" si="33"/>
        <v>4155678.1</v>
      </c>
      <c r="J554" s="15"/>
      <c r="K554" s="21">
        <f t="shared" si="34"/>
        <v>3280798.5</v>
      </c>
    </row>
    <row r="555" spans="1:11" ht="20.25" customHeight="1" x14ac:dyDescent="0.3">
      <c r="A555" s="11" t="s">
        <v>525</v>
      </c>
      <c r="B555" s="11"/>
      <c r="C555" s="11" t="s">
        <v>526</v>
      </c>
      <c r="D555" s="36" t="s">
        <v>527</v>
      </c>
      <c r="E555" s="63" t="s">
        <v>9</v>
      </c>
      <c r="F555" s="12">
        <v>2598000</v>
      </c>
      <c r="G555" s="12">
        <f t="shared" si="32"/>
        <v>1039200</v>
      </c>
      <c r="H555" s="44">
        <v>3897000</v>
      </c>
      <c r="I555" s="40">
        <f t="shared" si="33"/>
        <v>4936200</v>
      </c>
      <c r="J555" s="15"/>
      <c r="K555" s="21">
        <f t="shared" si="34"/>
        <v>3897000</v>
      </c>
    </row>
    <row r="556" spans="1:11" ht="20.25" customHeight="1" x14ac:dyDescent="0.3">
      <c r="A556" s="11" t="s">
        <v>825</v>
      </c>
      <c r="B556" s="11"/>
      <c r="C556" s="11" t="s">
        <v>826</v>
      </c>
      <c r="D556" s="36" t="s">
        <v>527</v>
      </c>
      <c r="E556" s="63" t="s">
        <v>9</v>
      </c>
      <c r="F556" s="12">
        <v>1910305</v>
      </c>
      <c r="G556" s="12">
        <f t="shared" si="32"/>
        <v>764122</v>
      </c>
      <c r="H556" s="44">
        <v>2865457.5</v>
      </c>
      <c r="I556" s="40">
        <f t="shared" si="33"/>
        <v>3629579.5</v>
      </c>
      <c r="J556" s="15"/>
      <c r="K556" s="21">
        <f t="shared" si="34"/>
        <v>2865457.5</v>
      </c>
    </row>
    <row r="557" spans="1:11" ht="20.25" customHeight="1" x14ac:dyDescent="0.3">
      <c r="A557" s="11" t="s">
        <v>528</v>
      </c>
      <c r="B557" s="11"/>
      <c r="C557" s="11" t="s">
        <v>529</v>
      </c>
      <c r="D557" s="36" t="s">
        <v>530</v>
      </c>
      <c r="E557" s="63" t="s">
        <v>9</v>
      </c>
      <c r="F557" s="12">
        <v>4616000</v>
      </c>
      <c r="G557" s="12">
        <f t="shared" si="32"/>
        <v>1846400</v>
      </c>
      <c r="H557" s="44">
        <v>6924000</v>
      </c>
      <c r="I557" s="40">
        <f t="shared" si="33"/>
        <v>8770400</v>
      </c>
      <c r="J557" s="15"/>
      <c r="K557" s="21">
        <f t="shared" si="34"/>
        <v>6924000</v>
      </c>
    </row>
    <row r="558" spans="1:11" ht="20.25" customHeight="1" x14ac:dyDescent="0.3">
      <c r="A558" s="11" t="s">
        <v>827</v>
      </c>
      <c r="B558" s="11"/>
      <c r="C558" s="11" t="s">
        <v>828</v>
      </c>
      <c r="D558" s="36" t="s">
        <v>530</v>
      </c>
      <c r="E558" s="63" t="s">
        <v>9</v>
      </c>
      <c r="F558" s="12">
        <v>3615298</v>
      </c>
      <c r="G558" s="12">
        <f t="shared" si="32"/>
        <v>1446119.2000000002</v>
      </c>
      <c r="H558" s="44">
        <v>5422947</v>
      </c>
      <c r="I558" s="40">
        <f t="shared" si="33"/>
        <v>6869066.2000000002</v>
      </c>
      <c r="J558" s="15"/>
      <c r="K558" s="21">
        <f t="shared" si="34"/>
        <v>5422947</v>
      </c>
    </row>
    <row r="559" spans="1:11" ht="20.25" customHeight="1" x14ac:dyDescent="0.3">
      <c r="A559" s="11" t="s">
        <v>462</v>
      </c>
      <c r="B559" s="11"/>
      <c r="C559" s="11" t="s">
        <v>463</v>
      </c>
      <c r="D559" s="36" t="s">
        <v>464</v>
      </c>
      <c r="E559" s="63" t="s">
        <v>9</v>
      </c>
      <c r="F559" s="12">
        <v>2963000</v>
      </c>
      <c r="G559" s="12">
        <f t="shared" si="32"/>
        <v>1185200</v>
      </c>
      <c r="H559" s="44">
        <v>4444500</v>
      </c>
      <c r="I559" s="40">
        <f t="shared" si="33"/>
        <v>5629700</v>
      </c>
      <c r="J559" s="15"/>
      <c r="K559" s="21">
        <f t="shared" si="34"/>
        <v>4444500</v>
      </c>
    </row>
    <row r="560" spans="1:11" ht="20.25" customHeight="1" x14ac:dyDescent="0.3">
      <c r="A560" s="11" t="s">
        <v>809</v>
      </c>
      <c r="B560" s="11"/>
      <c r="C560" s="11" t="s">
        <v>810</v>
      </c>
      <c r="D560" s="36" t="s">
        <v>464</v>
      </c>
      <c r="E560" s="63" t="s">
        <v>9</v>
      </c>
      <c r="F560" s="12">
        <v>2187199</v>
      </c>
      <c r="G560" s="12">
        <f t="shared" si="32"/>
        <v>874879.60000000009</v>
      </c>
      <c r="H560" s="44">
        <v>3280798.5</v>
      </c>
      <c r="I560" s="40">
        <f t="shared" si="33"/>
        <v>4155678.1</v>
      </c>
      <c r="J560" s="15"/>
      <c r="K560" s="21">
        <f t="shared" si="34"/>
        <v>3280798.5</v>
      </c>
    </row>
    <row r="561" spans="1:11" ht="20.25" customHeight="1" x14ac:dyDescent="0.3">
      <c r="A561" s="11" t="s">
        <v>691</v>
      </c>
      <c r="B561" s="11"/>
      <c r="C561" s="11" t="s">
        <v>692</v>
      </c>
      <c r="D561" s="36" t="s">
        <v>693</v>
      </c>
      <c r="E561" s="63" t="s">
        <v>9</v>
      </c>
      <c r="F561" s="12">
        <v>4289000</v>
      </c>
      <c r="G561" s="12">
        <f t="shared" si="32"/>
        <v>1715600</v>
      </c>
      <c r="H561" s="44">
        <v>6433500</v>
      </c>
      <c r="I561" s="40">
        <f t="shared" si="33"/>
        <v>8149100</v>
      </c>
      <c r="J561" s="15"/>
      <c r="K561" s="21">
        <f t="shared" si="34"/>
        <v>6433500</v>
      </c>
    </row>
    <row r="562" spans="1:11" ht="20.25" customHeight="1" x14ac:dyDescent="0.3">
      <c r="A562" s="11" t="s">
        <v>873</v>
      </c>
      <c r="B562" s="11"/>
      <c r="C562" s="11" t="s">
        <v>874</v>
      </c>
      <c r="D562" s="36" t="s">
        <v>693</v>
      </c>
      <c r="E562" s="63" t="s">
        <v>9</v>
      </c>
      <c r="F562" s="12">
        <v>3289567</v>
      </c>
      <c r="G562" s="12">
        <f t="shared" si="32"/>
        <v>1315826.8</v>
      </c>
      <c r="H562" s="44">
        <v>4934350.5</v>
      </c>
      <c r="I562" s="40">
        <f t="shared" si="33"/>
        <v>6250177.2999999998</v>
      </c>
      <c r="J562" s="15"/>
      <c r="K562" s="21">
        <f t="shared" si="34"/>
        <v>4934350.5</v>
      </c>
    </row>
    <row r="563" spans="1:11" ht="20.25" customHeight="1" x14ac:dyDescent="0.3">
      <c r="A563" s="11" t="s">
        <v>522</v>
      </c>
      <c r="B563" s="11"/>
      <c r="C563" s="11" t="s">
        <v>523</v>
      </c>
      <c r="D563" s="36" t="s">
        <v>524</v>
      </c>
      <c r="E563" s="63" t="s">
        <v>9</v>
      </c>
      <c r="F563" s="12">
        <v>1731000</v>
      </c>
      <c r="G563" s="12">
        <f t="shared" si="32"/>
        <v>692400</v>
      </c>
      <c r="H563" s="44">
        <v>2596500</v>
      </c>
      <c r="I563" s="40">
        <f t="shared" si="33"/>
        <v>3288900</v>
      </c>
      <c r="J563" s="15"/>
      <c r="K563" s="21">
        <f t="shared" si="34"/>
        <v>2596500</v>
      </c>
    </row>
    <row r="564" spans="1:11" ht="20.25" customHeight="1" x14ac:dyDescent="0.3">
      <c r="A564" s="11" t="s">
        <v>486</v>
      </c>
      <c r="B564" s="11"/>
      <c r="C564" s="11" t="s">
        <v>487</v>
      </c>
      <c r="D564" s="36" t="s">
        <v>488</v>
      </c>
      <c r="E564" s="63" t="s">
        <v>9</v>
      </c>
      <c r="F564" s="12">
        <v>4616000</v>
      </c>
      <c r="G564" s="12">
        <f t="shared" si="32"/>
        <v>1846400</v>
      </c>
      <c r="H564" s="44">
        <v>6924000</v>
      </c>
      <c r="I564" s="40">
        <f t="shared" si="33"/>
        <v>8770400</v>
      </c>
      <c r="J564" s="15"/>
      <c r="K564" s="21">
        <f t="shared" si="34"/>
        <v>6924000</v>
      </c>
    </row>
    <row r="565" spans="1:11" ht="20.25" customHeight="1" x14ac:dyDescent="0.3">
      <c r="A565" s="11" t="s">
        <v>904</v>
      </c>
      <c r="B565" s="11"/>
      <c r="C565" s="11" t="s">
        <v>905</v>
      </c>
      <c r="D565" s="36" t="s">
        <v>488</v>
      </c>
      <c r="E565" s="63" t="s">
        <v>9</v>
      </c>
      <c r="F565" s="12">
        <v>3615298</v>
      </c>
      <c r="G565" s="12">
        <f t="shared" si="32"/>
        <v>1446119.2000000002</v>
      </c>
      <c r="H565" s="44">
        <v>5422947</v>
      </c>
      <c r="I565" s="40">
        <f t="shared" si="33"/>
        <v>6869066.2000000002</v>
      </c>
      <c r="J565" s="15"/>
      <c r="K565" s="21">
        <f t="shared" si="34"/>
        <v>5422947</v>
      </c>
    </row>
    <row r="566" spans="1:11" ht="20.25" customHeight="1" x14ac:dyDescent="0.3">
      <c r="A566" s="11" t="s">
        <v>567</v>
      </c>
      <c r="B566" s="11"/>
      <c r="C566" s="11" t="s">
        <v>568</v>
      </c>
      <c r="D566" s="36" t="s">
        <v>569</v>
      </c>
      <c r="E566" s="63" t="s">
        <v>9</v>
      </c>
      <c r="F566" s="12">
        <v>844000</v>
      </c>
      <c r="G566" s="12">
        <f t="shared" si="32"/>
        <v>337600</v>
      </c>
      <c r="H566" s="44">
        <v>1266000</v>
      </c>
      <c r="I566" s="40">
        <f t="shared" si="33"/>
        <v>1603600</v>
      </c>
      <c r="J566" s="15"/>
      <c r="K566" s="21">
        <f t="shared" si="34"/>
        <v>1266000</v>
      </c>
    </row>
    <row r="567" spans="1:11" ht="20.25" customHeight="1" x14ac:dyDescent="0.3">
      <c r="A567" s="11"/>
      <c r="B567" s="11"/>
      <c r="C567" s="11"/>
      <c r="D567" s="36" t="s">
        <v>1743</v>
      </c>
      <c r="E567" s="63" t="s">
        <v>9</v>
      </c>
      <c r="F567" s="12"/>
      <c r="G567" s="44">
        <v>3000000</v>
      </c>
      <c r="H567" s="44">
        <v>3000000</v>
      </c>
      <c r="I567" s="40">
        <f t="shared" ref="I567:I575" si="35">H567</f>
        <v>3000000</v>
      </c>
      <c r="J567" s="15"/>
    </row>
    <row r="568" spans="1:11" ht="20.25" customHeight="1" x14ac:dyDescent="0.3">
      <c r="A568" s="11"/>
      <c r="B568" s="11"/>
      <c r="C568" s="11"/>
      <c r="D568" s="36" t="s">
        <v>1467</v>
      </c>
      <c r="E568" s="63" t="s">
        <v>9</v>
      </c>
      <c r="F568" s="12"/>
      <c r="G568" s="44">
        <v>1000000</v>
      </c>
      <c r="H568" s="44">
        <v>1000000</v>
      </c>
      <c r="I568" s="40">
        <f t="shared" si="35"/>
        <v>1000000</v>
      </c>
      <c r="J568" s="15"/>
    </row>
    <row r="569" spans="1:11" ht="20.25" customHeight="1" x14ac:dyDescent="0.3">
      <c r="A569" s="11"/>
      <c r="B569" s="11"/>
      <c r="C569" s="11"/>
      <c r="D569" s="36" t="s">
        <v>1468</v>
      </c>
      <c r="E569" s="63" t="s">
        <v>9</v>
      </c>
      <c r="F569" s="12"/>
      <c r="G569" s="44">
        <v>5000000</v>
      </c>
      <c r="H569" s="44">
        <v>5000000</v>
      </c>
      <c r="I569" s="40">
        <f t="shared" si="35"/>
        <v>5000000</v>
      </c>
      <c r="J569" s="15"/>
    </row>
    <row r="570" spans="1:11" ht="20.25" customHeight="1" x14ac:dyDescent="0.3">
      <c r="A570" s="11"/>
      <c r="B570" s="11"/>
      <c r="C570" s="11"/>
      <c r="D570" s="36" t="s">
        <v>1744</v>
      </c>
      <c r="E570" s="63" t="s">
        <v>9</v>
      </c>
      <c r="F570" s="12"/>
      <c r="G570" s="44">
        <v>7000000</v>
      </c>
      <c r="H570" s="44">
        <v>7000000</v>
      </c>
      <c r="I570" s="40">
        <f t="shared" si="35"/>
        <v>7000000</v>
      </c>
      <c r="J570" s="15"/>
    </row>
    <row r="571" spans="1:11" ht="20.25" customHeight="1" x14ac:dyDescent="0.3">
      <c r="A571" s="11"/>
      <c r="B571" s="11"/>
      <c r="C571" s="11"/>
      <c r="D571" s="36" t="s">
        <v>1469</v>
      </c>
      <c r="E571" s="63" t="s">
        <v>9</v>
      </c>
      <c r="F571" s="12"/>
      <c r="G571" s="44">
        <v>7000000</v>
      </c>
      <c r="H571" s="44">
        <v>7000000</v>
      </c>
      <c r="I571" s="40">
        <f t="shared" si="35"/>
        <v>7000000</v>
      </c>
      <c r="J571" s="15"/>
    </row>
    <row r="572" spans="1:11" ht="20.25" customHeight="1" x14ac:dyDescent="0.3">
      <c r="A572" s="11"/>
      <c r="B572" s="11"/>
      <c r="C572" s="11"/>
      <c r="D572" s="36" t="s">
        <v>1470</v>
      </c>
      <c r="E572" s="63" t="s">
        <v>9</v>
      </c>
      <c r="F572" s="12"/>
      <c r="G572" s="45">
        <v>5000000</v>
      </c>
      <c r="H572" s="45">
        <v>5000000</v>
      </c>
      <c r="I572" s="40">
        <f t="shared" si="35"/>
        <v>5000000</v>
      </c>
      <c r="J572" s="15"/>
    </row>
    <row r="573" spans="1:11" ht="20.25" customHeight="1" x14ac:dyDescent="0.3">
      <c r="A573" s="11"/>
      <c r="B573" s="11"/>
      <c r="C573" s="11"/>
      <c r="D573" s="36" t="s">
        <v>1471</v>
      </c>
      <c r="E573" s="63" t="s">
        <v>9</v>
      </c>
      <c r="F573" s="12"/>
      <c r="G573" s="45">
        <v>4000000</v>
      </c>
      <c r="H573" s="45">
        <v>4000000</v>
      </c>
      <c r="I573" s="40">
        <f t="shared" si="35"/>
        <v>4000000</v>
      </c>
      <c r="J573" s="15"/>
    </row>
    <row r="574" spans="1:11" ht="20.25" customHeight="1" x14ac:dyDescent="0.3">
      <c r="A574" s="11"/>
      <c r="B574" s="11"/>
      <c r="C574" s="11"/>
      <c r="D574" s="36" t="s">
        <v>1472</v>
      </c>
      <c r="E574" s="63" t="s">
        <v>9</v>
      </c>
      <c r="F574" s="12"/>
      <c r="G574" s="45">
        <v>1000000</v>
      </c>
      <c r="H574" s="45">
        <v>1000000</v>
      </c>
      <c r="I574" s="40">
        <f t="shared" si="35"/>
        <v>1000000</v>
      </c>
      <c r="J574" s="15"/>
    </row>
    <row r="575" spans="1:11" ht="20.25" customHeight="1" x14ac:dyDescent="0.3">
      <c r="A575" s="11"/>
      <c r="B575" s="11"/>
      <c r="C575" s="11"/>
      <c r="D575" s="36" t="s">
        <v>1551</v>
      </c>
      <c r="E575" s="63" t="s">
        <v>9</v>
      </c>
      <c r="F575" s="12"/>
      <c r="G575" s="45">
        <v>2000000</v>
      </c>
      <c r="H575" s="45">
        <v>2000000</v>
      </c>
      <c r="I575" s="40">
        <f t="shared" si="35"/>
        <v>2000000</v>
      </c>
      <c r="J575" s="15"/>
    </row>
    <row r="576" spans="1:11" ht="20.25" customHeight="1" x14ac:dyDescent="0.3">
      <c r="A576" s="11"/>
      <c r="B576" s="11"/>
      <c r="C576" s="33" t="s">
        <v>1772</v>
      </c>
      <c r="D576" s="36"/>
      <c r="E576" s="63"/>
      <c r="F576" s="12"/>
      <c r="G576" s="12"/>
      <c r="H576" s="45"/>
      <c r="I576" s="40"/>
      <c r="J576" s="49" t="s">
        <v>1777</v>
      </c>
    </row>
    <row r="577" spans="1:11" ht="30" customHeight="1" x14ac:dyDescent="0.3">
      <c r="A577" s="11" t="s">
        <v>597</v>
      </c>
      <c r="B577" s="11"/>
      <c r="C577" s="11" t="s">
        <v>598</v>
      </c>
      <c r="D577" s="36" t="s">
        <v>599</v>
      </c>
      <c r="E577" s="63" t="s">
        <v>9</v>
      </c>
      <c r="F577" s="12">
        <v>5550000</v>
      </c>
      <c r="G577" s="12">
        <f>F577*0.5</f>
        <v>2775000</v>
      </c>
      <c r="H577" s="44">
        <v>8325000</v>
      </c>
      <c r="I577" s="40">
        <f>F577*1.5+G577</f>
        <v>11100000</v>
      </c>
      <c r="J577" s="15"/>
      <c r="K577" s="21">
        <f t="shared" ref="K577:K608" si="36">F577*1.5</f>
        <v>8325000</v>
      </c>
    </row>
    <row r="578" spans="1:11" ht="30" customHeight="1" x14ac:dyDescent="0.3">
      <c r="A578" s="11" t="s">
        <v>735</v>
      </c>
      <c r="B578" s="11"/>
      <c r="C578" s="11" t="s">
        <v>736</v>
      </c>
      <c r="D578" s="36" t="s">
        <v>599</v>
      </c>
      <c r="E578" s="63" t="s">
        <v>9</v>
      </c>
      <c r="F578" s="12">
        <v>4574433</v>
      </c>
      <c r="G578" s="12">
        <f t="shared" ref="G578:G633" si="37">F578*0.5</f>
        <v>2287216.5</v>
      </c>
      <c r="H578" s="44">
        <v>6861649.5</v>
      </c>
      <c r="I578" s="40">
        <f t="shared" ref="I578:I633" si="38">F578*1.5+G578</f>
        <v>9148866</v>
      </c>
      <c r="J578" s="15"/>
      <c r="K578" s="21">
        <f t="shared" si="36"/>
        <v>6861649.5</v>
      </c>
    </row>
    <row r="579" spans="1:11" ht="20.25" customHeight="1" x14ac:dyDescent="0.3">
      <c r="A579" s="11" t="s">
        <v>579</v>
      </c>
      <c r="B579" s="11"/>
      <c r="C579" s="11" t="s">
        <v>580</v>
      </c>
      <c r="D579" s="36" t="s">
        <v>581</v>
      </c>
      <c r="E579" s="63" t="s">
        <v>9</v>
      </c>
      <c r="F579" s="12">
        <v>1935000</v>
      </c>
      <c r="G579" s="12">
        <f t="shared" si="37"/>
        <v>967500</v>
      </c>
      <c r="H579" s="44">
        <v>2902500</v>
      </c>
      <c r="I579" s="40">
        <f t="shared" si="38"/>
        <v>3870000</v>
      </c>
      <c r="J579" s="15"/>
      <c r="K579" s="21">
        <f t="shared" si="36"/>
        <v>2902500</v>
      </c>
    </row>
    <row r="580" spans="1:11" ht="20.25" customHeight="1" x14ac:dyDescent="0.3">
      <c r="A580" s="11" t="s">
        <v>727</v>
      </c>
      <c r="B580" s="11"/>
      <c r="C580" s="11" t="s">
        <v>728</v>
      </c>
      <c r="D580" s="36" t="s">
        <v>581</v>
      </c>
      <c r="E580" s="63" t="s">
        <v>9</v>
      </c>
      <c r="F580" s="12">
        <v>1255473</v>
      </c>
      <c r="G580" s="12">
        <f t="shared" si="37"/>
        <v>627736.5</v>
      </c>
      <c r="H580" s="44">
        <v>1883209.5</v>
      </c>
      <c r="I580" s="40">
        <f t="shared" si="38"/>
        <v>2510946</v>
      </c>
      <c r="J580" s="15"/>
      <c r="K580" s="21">
        <f t="shared" si="36"/>
        <v>1883209.5</v>
      </c>
    </row>
    <row r="581" spans="1:11" ht="20.25" customHeight="1" x14ac:dyDescent="0.3">
      <c r="A581" s="11" t="s">
        <v>600</v>
      </c>
      <c r="B581" s="11"/>
      <c r="C581" s="11" t="s">
        <v>601</v>
      </c>
      <c r="D581" s="36" t="s">
        <v>602</v>
      </c>
      <c r="E581" s="63" t="s">
        <v>9</v>
      </c>
      <c r="F581" s="12">
        <v>3876000</v>
      </c>
      <c r="G581" s="12">
        <f t="shared" si="37"/>
        <v>1938000</v>
      </c>
      <c r="H581" s="44">
        <v>5814000</v>
      </c>
      <c r="I581" s="40">
        <f t="shared" si="38"/>
        <v>7752000</v>
      </c>
      <c r="J581" s="15"/>
      <c r="K581" s="21">
        <f t="shared" si="36"/>
        <v>5814000</v>
      </c>
    </row>
    <row r="582" spans="1:11" ht="20.25" customHeight="1" x14ac:dyDescent="0.3">
      <c r="A582" s="11" t="s">
        <v>737</v>
      </c>
      <c r="B582" s="11"/>
      <c r="C582" s="11" t="s">
        <v>738</v>
      </c>
      <c r="D582" s="36" t="s">
        <v>602</v>
      </c>
      <c r="E582" s="63" t="s">
        <v>9</v>
      </c>
      <c r="F582" s="12">
        <v>2946465</v>
      </c>
      <c r="G582" s="12">
        <f t="shared" si="37"/>
        <v>1473232.5</v>
      </c>
      <c r="H582" s="44">
        <v>4419697.5</v>
      </c>
      <c r="I582" s="40">
        <f t="shared" si="38"/>
        <v>5892930</v>
      </c>
      <c r="J582" s="15"/>
      <c r="K582" s="21">
        <f t="shared" si="36"/>
        <v>4419697.5</v>
      </c>
    </row>
    <row r="583" spans="1:11" ht="20.25" customHeight="1" x14ac:dyDescent="0.3">
      <c r="A583" s="11" t="s">
        <v>585</v>
      </c>
      <c r="B583" s="11"/>
      <c r="C583" s="11" t="s">
        <v>586</v>
      </c>
      <c r="D583" s="36" t="s">
        <v>587</v>
      </c>
      <c r="E583" s="63" t="s">
        <v>9</v>
      </c>
      <c r="F583" s="12">
        <v>2944000</v>
      </c>
      <c r="G583" s="12">
        <f t="shared" si="37"/>
        <v>1472000</v>
      </c>
      <c r="H583" s="44">
        <v>4416000</v>
      </c>
      <c r="I583" s="40">
        <f t="shared" si="38"/>
        <v>5888000</v>
      </c>
      <c r="J583" s="15"/>
      <c r="K583" s="21">
        <f t="shared" si="36"/>
        <v>4416000</v>
      </c>
    </row>
    <row r="584" spans="1:11" ht="20.25" customHeight="1" x14ac:dyDescent="0.3">
      <c r="A584" s="11" t="s">
        <v>731</v>
      </c>
      <c r="B584" s="11"/>
      <c r="C584" s="11" t="s">
        <v>732</v>
      </c>
      <c r="D584" s="36" t="s">
        <v>587</v>
      </c>
      <c r="E584" s="63" t="s">
        <v>9</v>
      </c>
      <c r="F584" s="12">
        <v>2265043</v>
      </c>
      <c r="G584" s="12">
        <f t="shared" si="37"/>
        <v>1132521.5</v>
      </c>
      <c r="H584" s="44">
        <v>3397564.5</v>
      </c>
      <c r="I584" s="40">
        <f t="shared" si="38"/>
        <v>4530086</v>
      </c>
      <c r="J584" s="15"/>
      <c r="K584" s="21">
        <f t="shared" si="36"/>
        <v>3397564.5</v>
      </c>
    </row>
    <row r="585" spans="1:11" ht="20.25" customHeight="1" x14ac:dyDescent="0.3">
      <c r="A585" s="11" t="s">
        <v>588</v>
      </c>
      <c r="B585" s="11"/>
      <c r="C585" s="11" t="s">
        <v>589</v>
      </c>
      <c r="D585" s="36" t="s">
        <v>590</v>
      </c>
      <c r="E585" s="63" t="s">
        <v>9</v>
      </c>
      <c r="F585" s="12">
        <v>2944000</v>
      </c>
      <c r="G585" s="12">
        <f t="shared" si="37"/>
        <v>1472000</v>
      </c>
      <c r="H585" s="44">
        <v>4416000</v>
      </c>
      <c r="I585" s="40">
        <f t="shared" si="38"/>
        <v>5888000</v>
      </c>
      <c r="J585" s="15"/>
      <c r="K585" s="21">
        <f t="shared" si="36"/>
        <v>4416000</v>
      </c>
    </row>
    <row r="586" spans="1:11" ht="20.25" customHeight="1" x14ac:dyDescent="0.3">
      <c r="A586" s="11" t="s">
        <v>733</v>
      </c>
      <c r="B586" s="11"/>
      <c r="C586" s="11" t="s">
        <v>734</v>
      </c>
      <c r="D586" s="36" t="s">
        <v>590</v>
      </c>
      <c r="E586" s="63" t="s">
        <v>9</v>
      </c>
      <c r="F586" s="12">
        <v>2265043</v>
      </c>
      <c r="G586" s="12">
        <f t="shared" si="37"/>
        <v>1132521.5</v>
      </c>
      <c r="H586" s="44">
        <v>3397564.5</v>
      </c>
      <c r="I586" s="40">
        <f t="shared" si="38"/>
        <v>4530086</v>
      </c>
      <c r="J586" s="15"/>
      <c r="K586" s="21">
        <f t="shared" si="36"/>
        <v>3397564.5</v>
      </c>
    </row>
    <row r="587" spans="1:11" ht="20.25" customHeight="1" x14ac:dyDescent="0.3">
      <c r="A587" s="11" t="s">
        <v>582</v>
      </c>
      <c r="B587" s="11"/>
      <c r="C587" s="11" t="s">
        <v>583</v>
      </c>
      <c r="D587" s="36" t="s">
        <v>584</v>
      </c>
      <c r="E587" s="63" t="s">
        <v>9</v>
      </c>
      <c r="F587" s="12">
        <v>2944000</v>
      </c>
      <c r="G587" s="12">
        <f t="shared" si="37"/>
        <v>1472000</v>
      </c>
      <c r="H587" s="44">
        <v>4416000</v>
      </c>
      <c r="I587" s="40">
        <f t="shared" si="38"/>
        <v>5888000</v>
      </c>
      <c r="J587" s="15"/>
      <c r="K587" s="21">
        <f t="shared" si="36"/>
        <v>4416000</v>
      </c>
    </row>
    <row r="588" spans="1:11" ht="20.25" customHeight="1" x14ac:dyDescent="0.3">
      <c r="A588" s="11" t="s">
        <v>729</v>
      </c>
      <c r="B588" s="11"/>
      <c r="C588" s="11" t="s">
        <v>730</v>
      </c>
      <c r="D588" s="36" t="s">
        <v>584</v>
      </c>
      <c r="E588" s="63" t="s">
        <v>9</v>
      </c>
      <c r="F588" s="12">
        <v>2265043</v>
      </c>
      <c r="G588" s="12">
        <f t="shared" si="37"/>
        <v>1132521.5</v>
      </c>
      <c r="H588" s="44">
        <v>3397564.5</v>
      </c>
      <c r="I588" s="40">
        <f t="shared" si="38"/>
        <v>4530086</v>
      </c>
      <c r="J588" s="15"/>
      <c r="K588" s="21">
        <f t="shared" si="36"/>
        <v>3397564.5</v>
      </c>
    </row>
    <row r="589" spans="1:11" ht="20.25" customHeight="1" x14ac:dyDescent="0.3">
      <c r="A589" s="11" t="s">
        <v>638</v>
      </c>
      <c r="B589" s="11"/>
      <c r="C589" s="11" t="s">
        <v>639</v>
      </c>
      <c r="D589" s="36" t="s">
        <v>640</v>
      </c>
      <c r="E589" s="63" t="s">
        <v>9</v>
      </c>
      <c r="F589" s="12">
        <v>2048000</v>
      </c>
      <c r="G589" s="12">
        <f t="shared" si="37"/>
        <v>1024000</v>
      </c>
      <c r="H589" s="44">
        <v>3072000</v>
      </c>
      <c r="I589" s="40">
        <f t="shared" si="38"/>
        <v>4096000</v>
      </c>
      <c r="J589" s="15"/>
      <c r="K589" s="21">
        <f t="shared" si="36"/>
        <v>3072000</v>
      </c>
    </row>
    <row r="590" spans="1:11" ht="20.25" customHeight="1" x14ac:dyDescent="0.3">
      <c r="A590" s="11" t="s">
        <v>739</v>
      </c>
      <c r="B590" s="11"/>
      <c r="C590" s="11" t="s">
        <v>740</v>
      </c>
      <c r="D590" s="36" t="s">
        <v>640</v>
      </c>
      <c r="E590" s="63" t="s">
        <v>9</v>
      </c>
      <c r="F590" s="12">
        <v>1390243</v>
      </c>
      <c r="G590" s="12">
        <f t="shared" si="37"/>
        <v>695121.5</v>
      </c>
      <c r="H590" s="44">
        <v>2085364.5</v>
      </c>
      <c r="I590" s="40">
        <f t="shared" si="38"/>
        <v>2780486</v>
      </c>
      <c r="J590" s="15"/>
      <c r="K590" s="21">
        <f t="shared" si="36"/>
        <v>2085364.5</v>
      </c>
    </row>
    <row r="591" spans="1:11" ht="20.25" customHeight="1" x14ac:dyDescent="0.3">
      <c r="A591" s="11" t="s">
        <v>646</v>
      </c>
      <c r="B591" s="11"/>
      <c r="C591" s="11" t="s">
        <v>647</v>
      </c>
      <c r="D591" s="36" t="s">
        <v>648</v>
      </c>
      <c r="E591" s="63" t="s">
        <v>9</v>
      </c>
      <c r="F591" s="12">
        <v>2862000</v>
      </c>
      <c r="G591" s="12">
        <f t="shared" si="37"/>
        <v>1431000</v>
      </c>
      <c r="H591" s="44">
        <v>4293000</v>
      </c>
      <c r="I591" s="40">
        <f t="shared" si="38"/>
        <v>5724000</v>
      </c>
      <c r="J591" s="15"/>
      <c r="K591" s="21">
        <f t="shared" si="36"/>
        <v>4293000</v>
      </c>
    </row>
    <row r="592" spans="1:11" ht="20.25" customHeight="1" x14ac:dyDescent="0.3">
      <c r="A592" s="11" t="s">
        <v>741</v>
      </c>
      <c r="B592" s="11"/>
      <c r="C592" s="11" t="s">
        <v>742</v>
      </c>
      <c r="D592" s="36" t="s">
        <v>648</v>
      </c>
      <c r="E592" s="63" t="s">
        <v>9</v>
      </c>
      <c r="F592" s="12">
        <v>2213991</v>
      </c>
      <c r="G592" s="12">
        <f t="shared" si="37"/>
        <v>1106995.5</v>
      </c>
      <c r="H592" s="44">
        <v>3320986.5</v>
      </c>
      <c r="I592" s="40">
        <f t="shared" si="38"/>
        <v>4427982</v>
      </c>
      <c r="J592" s="15"/>
      <c r="K592" s="21">
        <f t="shared" si="36"/>
        <v>3320986.5</v>
      </c>
    </row>
    <row r="593" spans="1:11" ht="20.25" customHeight="1" x14ac:dyDescent="0.3">
      <c r="A593" s="11" t="s">
        <v>609</v>
      </c>
      <c r="B593" s="11"/>
      <c r="C593" s="11" t="s">
        <v>610</v>
      </c>
      <c r="D593" s="36" t="s">
        <v>611</v>
      </c>
      <c r="E593" s="63" t="s">
        <v>9</v>
      </c>
      <c r="F593" s="12">
        <v>807000</v>
      </c>
      <c r="G593" s="12">
        <f t="shared" si="37"/>
        <v>403500</v>
      </c>
      <c r="H593" s="44">
        <v>1210500</v>
      </c>
      <c r="I593" s="40">
        <f t="shared" si="38"/>
        <v>1614000</v>
      </c>
      <c r="J593" s="15"/>
      <c r="K593" s="21">
        <f t="shared" si="36"/>
        <v>1210500</v>
      </c>
    </row>
    <row r="594" spans="1:11" ht="20.25" customHeight="1" x14ac:dyDescent="0.3">
      <c r="A594" s="11" t="s">
        <v>641</v>
      </c>
      <c r="B594" s="11"/>
      <c r="C594" s="11" t="s">
        <v>642</v>
      </c>
      <c r="D594" s="36" t="s">
        <v>643</v>
      </c>
      <c r="E594" s="63" t="s">
        <v>9</v>
      </c>
      <c r="F594" s="12">
        <v>1898000</v>
      </c>
      <c r="G594" s="12">
        <f t="shared" si="37"/>
        <v>949000</v>
      </c>
      <c r="H594" s="44">
        <v>2847000</v>
      </c>
      <c r="I594" s="40">
        <f t="shared" si="38"/>
        <v>3796000</v>
      </c>
      <c r="J594" s="15"/>
      <c r="K594" s="21">
        <f t="shared" si="36"/>
        <v>2847000</v>
      </c>
    </row>
    <row r="595" spans="1:11" ht="20.25" customHeight="1" x14ac:dyDescent="0.3">
      <c r="A595" s="11" t="s">
        <v>902</v>
      </c>
      <c r="B595" s="11"/>
      <c r="C595" s="11" t="s">
        <v>903</v>
      </c>
      <c r="D595" s="36" t="s">
        <v>643</v>
      </c>
      <c r="E595" s="63" t="s">
        <v>9</v>
      </c>
      <c r="F595" s="12">
        <v>1240793</v>
      </c>
      <c r="G595" s="12">
        <f t="shared" si="37"/>
        <v>620396.5</v>
      </c>
      <c r="H595" s="44">
        <v>1861189.5</v>
      </c>
      <c r="I595" s="40">
        <f t="shared" si="38"/>
        <v>2481586</v>
      </c>
      <c r="J595" s="15"/>
      <c r="K595" s="21">
        <f t="shared" si="36"/>
        <v>1861189.5</v>
      </c>
    </row>
    <row r="596" spans="1:11" ht="20.25" customHeight="1" x14ac:dyDescent="0.3">
      <c r="A596" s="11" t="s">
        <v>885</v>
      </c>
      <c r="B596" s="11"/>
      <c r="C596" s="11" t="s">
        <v>886</v>
      </c>
      <c r="D596" s="36" t="s">
        <v>887</v>
      </c>
      <c r="E596" s="63" t="s">
        <v>9</v>
      </c>
      <c r="F596" s="12">
        <v>1408368</v>
      </c>
      <c r="G596" s="12">
        <f t="shared" si="37"/>
        <v>704184</v>
      </c>
      <c r="H596" s="44">
        <v>2112552</v>
      </c>
      <c r="I596" s="40">
        <f t="shared" si="38"/>
        <v>2816736</v>
      </c>
      <c r="J596" s="15"/>
      <c r="K596" s="21">
        <f t="shared" si="36"/>
        <v>2112552</v>
      </c>
    </row>
    <row r="597" spans="1:11" ht="20.25" customHeight="1" x14ac:dyDescent="0.3">
      <c r="A597" s="11" t="s">
        <v>573</v>
      </c>
      <c r="B597" s="11"/>
      <c r="C597" s="11" t="s">
        <v>574</v>
      </c>
      <c r="D597" s="36" t="s">
        <v>575</v>
      </c>
      <c r="E597" s="63" t="s">
        <v>9</v>
      </c>
      <c r="F597" s="12">
        <v>984000</v>
      </c>
      <c r="G597" s="12">
        <f t="shared" si="37"/>
        <v>492000</v>
      </c>
      <c r="H597" s="44">
        <v>1476000</v>
      </c>
      <c r="I597" s="40">
        <f t="shared" si="38"/>
        <v>1968000</v>
      </c>
      <c r="J597" s="15"/>
      <c r="K597" s="21">
        <f t="shared" si="36"/>
        <v>1476000</v>
      </c>
    </row>
    <row r="598" spans="1:11" ht="20.25" customHeight="1" x14ac:dyDescent="0.3">
      <c r="A598" s="11" t="s">
        <v>673</v>
      </c>
      <c r="B598" s="11"/>
      <c r="C598" s="11" t="s">
        <v>674</v>
      </c>
      <c r="D598" s="36" t="s">
        <v>675</v>
      </c>
      <c r="E598" s="63" t="s">
        <v>9</v>
      </c>
      <c r="F598" s="12">
        <v>2677000</v>
      </c>
      <c r="G598" s="12">
        <f t="shared" si="37"/>
        <v>1338500</v>
      </c>
      <c r="H598" s="44">
        <v>4015500</v>
      </c>
      <c r="I598" s="40">
        <f t="shared" si="38"/>
        <v>5354000</v>
      </c>
      <c r="J598" s="15"/>
      <c r="K598" s="21">
        <f t="shared" si="36"/>
        <v>4015500</v>
      </c>
    </row>
    <row r="599" spans="1:11" ht="20.25" customHeight="1" x14ac:dyDescent="0.3">
      <c r="A599" s="11" t="s">
        <v>865</v>
      </c>
      <c r="B599" s="11"/>
      <c r="C599" s="11" t="s">
        <v>866</v>
      </c>
      <c r="D599" s="36" t="s">
        <v>675</v>
      </c>
      <c r="E599" s="63" t="s">
        <v>9</v>
      </c>
      <c r="F599" s="12">
        <v>2026009</v>
      </c>
      <c r="G599" s="12">
        <f t="shared" si="37"/>
        <v>1013004.5</v>
      </c>
      <c r="H599" s="44">
        <v>3039013.5</v>
      </c>
      <c r="I599" s="40">
        <f t="shared" si="38"/>
        <v>4052018</v>
      </c>
      <c r="J599" s="15"/>
      <c r="K599" s="21">
        <f t="shared" si="36"/>
        <v>3039013.5</v>
      </c>
    </row>
    <row r="600" spans="1:11" ht="20.25" customHeight="1" x14ac:dyDescent="0.3">
      <c r="A600" s="11" t="s">
        <v>688</v>
      </c>
      <c r="B600" s="11"/>
      <c r="C600" s="11" t="s">
        <v>689</v>
      </c>
      <c r="D600" s="36" t="s">
        <v>690</v>
      </c>
      <c r="E600" s="63" t="s">
        <v>9</v>
      </c>
      <c r="F600" s="12">
        <v>2248000</v>
      </c>
      <c r="G600" s="12">
        <f t="shared" si="37"/>
        <v>1124000</v>
      </c>
      <c r="H600" s="44">
        <v>3372000</v>
      </c>
      <c r="I600" s="40">
        <f t="shared" si="38"/>
        <v>4496000</v>
      </c>
      <c r="J600" s="15"/>
      <c r="K600" s="21">
        <f t="shared" si="36"/>
        <v>3372000</v>
      </c>
    </row>
    <row r="601" spans="1:11" ht="20.25" customHeight="1" x14ac:dyDescent="0.3">
      <c r="A601" s="11" t="s">
        <v>871</v>
      </c>
      <c r="B601" s="11"/>
      <c r="C601" s="11" t="s">
        <v>872</v>
      </c>
      <c r="D601" s="36" t="s">
        <v>690</v>
      </c>
      <c r="E601" s="63" t="s">
        <v>9</v>
      </c>
      <c r="F601" s="12">
        <v>1408368</v>
      </c>
      <c r="G601" s="12">
        <f t="shared" si="37"/>
        <v>704184</v>
      </c>
      <c r="H601" s="44">
        <v>2112552</v>
      </c>
      <c r="I601" s="40">
        <f t="shared" si="38"/>
        <v>2816736</v>
      </c>
      <c r="J601" s="15"/>
      <c r="K601" s="21">
        <f t="shared" si="36"/>
        <v>2112552</v>
      </c>
    </row>
    <row r="602" spans="1:11" ht="20.25" customHeight="1" x14ac:dyDescent="0.3">
      <c r="A602" s="11" t="s">
        <v>576</v>
      </c>
      <c r="B602" s="11"/>
      <c r="C602" s="11" t="s">
        <v>577</v>
      </c>
      <c r="D602" s="36" t="s">
        <v>578</v>
      </c>
      <c r="E602" s="63" t="s">
        <v>9</v>
      </c>
      <c r="F602" s="12">
        <v>2862000</v>
      </c>
      <c r="G602" s="12">
        <f t="shared" si="37"/>
        <v>1431000</v>
      </c>
      <c r="H602" s="44">
        <v>4293000</v>
      </c>
      <c r="I602" s="40">
        <f t="shared" si="38"/>
        <v>5724000</v>
      </c>
      <c r="J602" s="15"/>
      <c r="K602" s="21">
        <f t="shared" si="36"/>
        <v>4293000</v>
      </c>
    </row>
    <row r="603" spans="1:11" ht="20.25" customHeight="1" x14ac:dyDescent="0.3">
      <c r="A603" s="11" t="s">
        <v>644</v>
      </c>
      <c r="B603" s="11"/>
      <c r="C603" s="11" t="s">
        <v>645</v>
      </c>
      <c r="D603" s="36" t="s">
        <v>578</v>
      </c>
      <c r="E603" s="63" t="s">
        <v>9</v>
      </c>
      <c r="F603" s="12">
        <v>2862000</v>
      </c>
      <c r="G603" s="12">
        <f t="shared" si="37"/>
        <v>1431000</v>
      </c>
      <c r="H603" s="44">
        <v>4293000</v>
      </c>
      <c r="I603" s="40">
        <f t="shared" si="38"/>
        <v>5724000</v>
      </c>
      <c r="J603" s="15"/>
      <c r="K603" s="21">
        <f t="shared" si="36"/>
        <v>4293000</v>
      </c>
    </row>
    <row r="604" spans="1:11" ht="20.25" customHeight="1" x14ac:dyDescent="0.3">
      <c r="A604" s="11" t="s">
        <v>835</v>
      </c>
      <c r="B604" s="11"/>
      <c r="C604" s="11" t="s">
        <v>836</v>
      </c>
      <c r="D604" s="36" t="s">
        <v>578</v>
      </c>
      <c r="E604" s="63" t="s">
        <v>9</v>
      </c>
      <c r="F604" s="12">
        <v>2213991</v>
      </c>
      <c r="G604" s="12">
        <f t="shared" si="37"/>
        <v>1106995.5</v>
      </c>
      <c r="H604" s="44">
        <v>3320986.5</v>
      </c>
      <c r="I604" s="40">
        <f t="shared" si="38"/>
        <v>4427982</v>
      </c>
      <c r="J604" s="15"/>
      <c r="K604" s="21">
        <f t="shared" si="36"/>
        <v>3320986.5</v>
      </c>
    </row>
    <row r="605" spans="1:11" ht="20.25" customHeight="1" x14ac:dyDescent="0.3">
      <c r="A605" s="11" t="s">
        <v>863</v>
      </c>
      <c r="B605" s="11"/>
      <c r="C605" s="11" t="s">
        <v>864</v>
      </c>
      <c r="D605" s="36" t="s">
        <v>578</v>
      </c>
      <c r="E605" s="63" t="s">
        <v>9</v>
      </c>
      <c r="F605" s="12">
        <v>2213991</v>
      </c>
      <c r="G605" s="12">
        <f t="shared" si="37"/>
        <v>1106995.5</v>
      </c>
      <c r="H605" s="44">
        <v>3320986.5</v>
      </c>
      <c r="I605" s="40">
        <f t="shared" si="38"/>
        <v>4427982</v>
      </c>
      <c r="J605" s="15"/>
      <c r="K605" s="21">
        <f t="shared" si="36"/>
        <v>3320986.5</v>
      </c>
    </row>
    <row r="606" spans="1:11" ht="20.25" customHeight="1" x14ac:dyDescent="0.3">
      <c r="A606" s="11" t="s">
        <v>594</v>
      </c>
      <c r="B606" s="11"/>
      <c r="C606" s="11" t="s">
        <v>595</v>
      </c>
      <c r="D606" s="36" t="s">
        <v>596</v>
      </c>
      <c r="E606" s="63" t="s">
        <v>9</v>
      </c>
      <c r="F606" s="12">
        <v>3668000</v>
      </c>
      <c r="G606" s="12">
        <f t="shared" si="37"/>
        <v>1834000</v>
      </c>
      <c r="H606" s="44">
        <v>5502000</v>
      </c>
      <c r="I606" s="40">
        <f t="shared" si="38"/>
        <v>7336000</v>
      </c>
      <c r="J606" s="15"/>
      <c r="K606" s="21">
        <f t="shared" si="36"/>
        <v>5502000</v>
      </c>
    </row>
    <row r="607" spans="1:11" ht="20.25" customHeight="1" x14ac:dyDescent="0.3">
      <c r="A607" s="11" t="s">
        <v>839</v>
      </c>
      <c r="B607" s="11"/>
      <c r="C607" s="11" t="s">
        <v>840</v>
      </c>
      <c r="D607" s="36" t="s">
        <v>596</v>
      </c>
      <c r="E607" s="63" t="s">
        <v>9</v>
      </c>
      <c r="F607" s="12">
        <v>2723585</v>
      </c>
      <c r="G607" s="12">
        <f t="shared" si="37"/>
        <v>1361792.5</v>
      </c>
      <c r="H607" s="44">
        <v>4085377.5</v>
      </c>
      <c r="I607" s="40">
        <f t="shared" si="38"/>
        <v>5447170</v>
      </c>
      <c r="J607" s="15"/>
      <c r="K607" s="21">
        <f t="shared" si="36"/>
        <v>4085377.5</v>
      </c>
    </row>
    <row r="608" spans="1:11" ht="20.25" customHeight="1" x14ac:dyDescent="0.3">
      <c r="A608" s="11" t="s">
        <v>635</v>
      </c>
      <c r="B608" s="11"/>
      <c r="C608" s="11" t="s">
        <v>636</v>
      </c>
      <c r="D608" s="36" t="s">
        <v>637</v>
      </c>
      <c r="E608" s="63" t="s">
        <v>9</v>
      </c>
      <c r="F608" s="12">
        <v>1935000</v>
      </c>
      <c r="G608" s="12">
        <f t="shared" si="37"/>
        <v>967500</v>
      </c>
      <c r="H608" s="44">
        <v>2902500</v>
      </c>
      <c r="I608" s="40">
        <f t="shared" si="38"/>
        <v>3870000</v>
      </c>
      <c r="J608" s="15"/>
      <c r="K608" s="21">
        <f t="shared" si="36"/>
        <v>2902500</v>
      </c>
    </row>
    <row r="609" spans="1:11" ht="20.25" customHeight="1" x14ac:dyDescent="0.3">
      <c r="A609" s="11" t="s">
        <v>861</v>
      </c>
      <c r="B609" s="11"/>
      <c r="C609" s="11" t="s">
        <v>862</v>
      </c>
      <c r="D609" s="36" t="s">
        <v>637</v>
      </c>
      <c r="E609" s="63" t="s">
        <v>9</v>
      </c>
      <c r="F609" s="12">
        <v>1255473</v>
      </c>
      <c r="G609" s="12">
        <f t="shared" si="37"/>
        <v>627736.5</v>
      </c>
      <c r="H609" s="44">
        <v>1883209.5</v>
      </c>
      <c r="I609" s="40">
        <f t="shared" si="38"/>
        <v>2510946</v>
      </c>
      <c r="J609" s="15"/>
      <c r="K609" s="21">
        <f t="shared" ref="K609:K633" si="39">F609*1.5</f>
        <v>1883209.5</v>
      </c>
    </row>
    <row r="610" spans="1:11" ht="20.25" customHeight="1" x14ac:dyDescent="0.3">
      <c r="A610" s="11" t="s">
        <v>676</v>
      </c>
      <c r="B610" s="11"/>
      <c r="C610" s="11" t="s">
        <v>677</v>
      </c>
      <c r="D610" s="36" t="s">
        <v>678</v>
      </c>
      <c r="E610" s="63" t="s">
        <v>9</v>
      </c>
      <c r="F610" s="12">
        <v>3736000</v>
      </c>
      <c r="G610" s="12">
        <f t="shared" si="37"/>
        <v>1868000</v>
      </c>
      <c r="H610" s="44">
        <v>5604000</v>
      </c>
      <c r="I610" s="40">
        <f t="shared" si="38"/>
        <v>7472000</v>
      </c>
      <c r="J610" s="15"/>
      <c r="K610" s="21">
        <f t="shared" si="39"/>
        <v>5604000</v>
      </c>
    </row>
    <row r="611" spans="1:11" ht="20.25" customHeight="1" x14ac:dyDescent="0.3">
      <c r="A611" s="11" t="s">
        <v>867</v>
      </c>
      <c r="B611" s="11"/>
      <c r="C611" s="11" t="s">
        <v>868</v>
      </c>
      <c r="D611" s="36" t="s">
        <v>678</v>
      </c>
      <c r="E611" s="63" t="s">
        <v>9</v>
      </c>
      <c r="F611" s="12">
        <v>2806465</v>
      </c>
      <c r="G611" s="12">
        <f t="shared" si="37"/>
        <v>1403232.5</v>
      </c>
      <c r="H611" s="44">
        <v>4209697.5</v>
      </c>
      <c r="I611" s="40">
        <f t="shared" si="38"/>
        <v>5612930</v>
      </c>
      <c r="J611" s="15"/>
      <c r="K611" s="21">
        <f t="shared" si="39"/>
        <v>4209697.5</v>
      </c>
    </row>
    <row r="612" spans="1:11" ht="20.25" customHeight="1" x14ac:dyDescent="0.3">
      <c r="A612" s="11" t="s">
        <v>632</v>
      </c>
      <c r="B612" s="11"/>
      <c r="C612" s="11" t="s">
        <v>633</v>
      </c>
      <c r="D612" s="36" t="s">
        <v>634</v>
      </c>
      <c r="E612" s="63" t="s">
        <v>9</v>
      </c>
      <c r="F612" s="12">
        <v>3710000</v>
      </c>
      <c r="G612" s="12">
        <f t="shared" si="37"/>
        <v>1855000</v>
      </c>
      <c r="H612" s="44">
        <v>5565000</v>
      </c>
      <c r="I612" s="40">
        <f t="shared" si="38"/>
        <v>7420000</v>
      </c>
      <c r="J612" s="15"/>
      <c r="K612" s="21">
        <f t="shared" si="39"/>
        <v>5565000</v>
      </c>
    </row>
    <row r="613" spans="1:11" ht="20.25" customHeight="1" x14ac:dyDescent="0.3">
      <c r="A613" s="11" t="s">
        <v>859</v>
      </c>
      <c r="B613" s="11"/>
      <c r="C613" s="11" t="s">
        <v>860</v>
      </c>
      <c r="D613" s="36" t="s">
        <v>634</v>
      </c>
      <c r="E613" s="63" t="s">
        <v>9</v>
      </c>
      <c r="F613" s="12">
        <v>2884165</v>
      </c>
      <c r="G613" s="12">
        <f t="shared" si="37"/>
        <v>1442082.5</v>
      </c>
      <c r="H613" s="44">
        <v>4326247.5</v>
      </c>
      <c r="I613" s="40">
        <f t="shared" si="38"/>
        <v>5768330</v>
      </c>
      <c r="J613" s="15"/>
      <c r="K613" s="21">
        <f t="shared" si="39"/>
        <v>4326247.5</v>
      </c>
    </row>
    <row r="614" spans="1:11" ht="20.25" customHeight="1" x14ac:dyDescent="0.3">
      <c r="A614" s="11" t="s">
        <v>629</v>
      </c>
      <c r="B614" s="11"/>
      <c r="C614" s="11" t="s">
        <v>630</v>
      </c>
      <c r="D614" s="36" t="s">
        <v>631</v>
      </c>
      <c r="E614" s="63" t="s">
        <v>9</v>
      </c>
      <c r="F614" s="12">
        <v>2944000</v>
      </c>
      <c r="G614" s="12">
        <f t="shared" si="37"/>
        <v>1472000</v>
      </c>
      <c r="H614" s="44">
        <v>4416000</v>
      </c>
      <c r="I614" s="40">
        <f t="shared" si="38"/>
        <v>5888000</v>
      </c>
      <c r="J614" s="15"/>
      <c r="K614" s="21">
        <f t="shared" si="39"/>
        <v>4416000</v>
      </c>
    </row>
    <row r="615" spans="1:11" ht="20.25" customHeight="1" x14ac:dyDescent="0.3">
      <c r="A615" s="11" t="s">
        <v>857</v>
      </c>
      <c r="B615" s="11"/>
      <c r="C615" s="11" t="s">
        <v>858</v>
      </c>
      <c r="D615" s="36" t="s">
        <v>631</v>
      </c>
      <c r="E615" s="63" t="s">
        <v>9</v>
      </c>
      <c r="F615" s="12">
        <v>2265043</v>
      </c>
      <c r="G615" s="12">
        <f t="shared" si="37"/>
        <v>1132521.5</v>
      </c>
      <c r="H615" s="44">
        <v>3397564.5</v>
      </c>
      <c r="I615" s="40">
        <f t="shared" si="38"/>
        <v>4530086</v>
      </c>
      <c r="J615" s="15"/>
      <c r="K615" s="21">
        <f t="shared" si="39"/>
        <v>3397564.5</v>
      </c>
    </row>
    <row r="616" spans="1:11" ht="20.25" customHeight="1" x14ac:dyDescent="0.3">
      <c r="A616" s="11" t="s">
        <v>626</v>
      </c>
      <c r="B616" s="11"/>
      <c r="C616" s="11" t="s">
        <v>627</v>
      </c>
      <c r="D616" s="36" t="s">
        <v>628</v>
      </c>
      <c r="E616" s="63" t="s">
        <v>9</v>
      </c>
      <c r="F616" s="12">
        <v>3725000</v>
      </c>
      <c r="G616" s="12">
        <f t="shared" si="37"/>
        <v>1862500</v>
      </c>
      <c r="H616" s="44">
        <v>5587500</v>
      </c>
      <c r="I616" s="40">
        <f t="shared" si="38"/>
        <v>7450000</v>
      </c>
      <c r="J616" s="15"/>
      <c r="K616" s="21">
        <f t="shared" si="39"/>
        <v>5587500</v>
      </c>
    </row>
    <row r="617" spans="1:11" ht="20.25" customHeight="1" x14ac:dyDescent="0.3">
      <c r="A617" s="11" t="s">
        <v>855</v>
      </c>
      <c r="B617" s="11"/>
      <c r="C617" s="11" t="s">
        <v>856</v>
      </c>
      <c r="D617" s="36" t="s">
        <v>628</v>
      </c>
      <c r="E617" s="63" t="s">
        <v>9</v>
      </c>
      <c r="F617" s="12">
        <v>2907191</v>
      </c>
      <c r="G617" s="12">
        <f t="shared" si="37"/>
        <v>1453595.5</v>
      </c>
      <c r="H617" s="44">
        <v>4360786.5</v>
      </c>
      <c r="I617" s="40">
        <f t="shared" si="38"/>
        <v>5814382</v>
      </c>
      <c r="J617" s="15"/>
      <c r="K617" s="21">
        <f t="shared" si="39"/>
        <v>4360786.5</v>
      </c>
    </row>
    <row r="618" spans="1:11" ht="20.25" customHeight="1" x14ac:dyDescent="0.3">
      <c r="A618" s="11" t="s">
        <v>606</v>
      </c>
      <c r="B618" s="11"/>
      <c r="C618" s="11" t="s">
        <v>607</v>
      </c>
      <c r="D618" s="36" t="s">
        <v>608</v>
      </c>
      <c r="E618" s="63" t="s">
        <v>9</v>
      </c>
      <c r="F618" s="12">
        <v>2332000</v>
      </c>
      <c r="G618" s="12">
        <f t="shared" si="37"/>
        <v>1166000</v>
      </c>
      <c r="H618" s="44">
        <v>3498000</v>
      </c>
      <c r="I618" s="40">
        <f t="shared" si="38"/>
        <v>4664000</v>
      </c>
      <c r="J618" s="15"/>
      <c r="K618" s="21">
        <f t="shared" si="39"/>
        <v>3498000</v>
      </c>
    </row>
    <row r="619" spans="1:11" ht="20.25" customHeight="1" x14ac:dyDescent="0.3">
      <c r="A619" s="11" t="s">
        <v>843</v>
      </c>
      <c r="B619" s="11"/>
      <c r="C619" s="11" t="s">
        <v>844</v>
      </c>
      <c r="D619" s="36" t="s">
        <v>608</v>
      </c>
      <c r="E619" s="63" t="s">
        <v>9</v>
      </c>
      <c r="F619" s="12">
        <v>1500832</v>
      </c>
      <c r="G619" s="12">
        <f t="shared" si="37"/>
        <v>750416</v>
      </c>
      <c r="H619" s="44">
        <v>2251248</v>
      </c>
      <c r="I619" s="40">
        <f t="shared" si="38"/>
        <v>3001664</v>
      </c>
      <c r="J619" s="15"/>
      <c r="K619" s="21">
        <f t="shared" si="39"/>
        <v>2251248</v>
      </c>
    </row>
    <row r="620" spans="1:11" ht="20.25" customHeight="1" x14ac:dyDescent="0.3">
      <c r="A620" s="11" t="s">
        <v>603</v>
      </c>
      <c r="B620" s="11"/>
      <c r="C620" s="11" t="s">
        <v>604</v>
      </c>
      <c r="D620" s="36" t="s">
        <v>605</v>
      </c>
      <c r="E620" s="63" t="s">
        <v>9</v>
      </c>
      <c r="F620" s="12">
        <v>2945000</v>
      </c>
      <c r="G620" s="12">
        <f t="shared" si="37"/>
        <v>1472500</v>
      </c>
      <c r="H620" s="44">
        <v>4417500</v>
      </c>
      <c r="I620" s="40">
        <f t="shared" si="38"/>
        <v>5890000</v>
      </c>
      <c r="J620" s="15"/>
      <c r="K620" s="21">
        <f t="shared" si="39"/>
        <v>4417500</v>
      </c>
    </row>
    <row r="621" spans="1:11" ht="20.25" customHeight="1" x14ac:dyDescent="0.3">
      <c r="A621" s="11" t="s">
        <v>841</v>
      </c>
      <c r="B621" s="11"/>
      <c r="C621" s="11" t="s">
        <v>842</v>
      </c>
      <c r="D621" s="36" t="s">
        <v>605</v>
      </c>
      <c r="E621" s="63" t="s">
        <v>9</v>
      </c>
      <c r="F621" s="12">
        <v>2199780</v>
      </c>
      <c r="G621" s="12">
        <f t="shared" si="37"/>
        <v>1099890</v>
      </c>
      <c r="H621" s="44">
        <v>3299670</v>
      </c>
      <c r="I621" s="40">
        <f t="shared" si="38"/>
        <v>4399560</v>
      </c>
      <c r="J621" s="15"/>
      <c r="K621" s="21">
        <f t="shared" si="39"/>
        <v>3299670</v>
      </c>
    </row>
    <row r="622" spans="1:11" ht="20.25" customHeight="1" x14ac:dyDescent="0.3">
      <c r="A622" s="11" t="s">
        <v>621</v>
      </c>
      <c r="B622" s="11"/>
      <c r="C622" s="11" t="s">
        <v>622</v>
      </c>
      <c r="D622" s="36" t="s">
        <v>623</v>
      </c>
      <c r="E622" s="63" t="s">
        <v>9</v>
      </c>
      <c r="F622" s="12">
        <v>3355000</v>
      </c>
      <c r="G622" s="12">
        <f t="shared" si="37"/>
        <v>1677500</v>
      </c>
      <c r="H622" s="44">
        <v>5032500</v>
      </c>
      <c r="I622" s="40">
        <f t="shared" si="38"/>
        <v>6710000</v>
      </c>
      <c r="J622" s="15"/>
      <c r="K622" s="21">
        <f t="shared" si="39"/>
        <v>5032500</v>
      </c>
    </row>
    <row r="623" spans="1:11" ht="20.25" customHeight="1" x14ac:dyDescent="0.3">
      <c r="A623" s="11" t="s">
        <v>851</v>
      </c>
      <c r="B623" s="11"/>
      <c r="C623" s="11" t="s">
        <v>852</v>
      </c>
      <c r="D623" s="36" t="s">
        <v>623</v>
      </c>
      <c r="E623" s="63" t="s">
        <v>9</v>
      </c>
      <c r="F623" s="12">
        <v>2450989</v>
      </c>
      <c r="G623" s="12">
        <f t="shared" si="37"/>
        <v>1225494.5</v>
      </c>
      <c r="H623" s="44">
        <v>3676483.5</v>
      </c>
      <c r="I623" s="40">
        <f t="shared" si="38"/>
        <v>4901978</v>
      </c>
      <c r="J623" s="15"/>
      <c r="K623" s="21">
        <f t="shared" si="39"/>
        <v>3676483.5</v>
      </c>
    </row>
    <row r="624" spans="1:11" ht="20.25" customHeight="1" x14ac:dyDescent="0.3">
      <c r="A624" s="11" t="s">
        <v>618</v>
      </c>
      <c r="B624" s="11"/>
      <c r="C624" s="11" t="s">
        <v>619</v>
      </c>
      <c r="D624" s="36" t="s">
        <v>620</v>
      </c>
      <c r="E624" s="63" t="s">
        <v>9</v>
      </c>
      <c r="F624" s="12">
        <v>3876000</v>
      </c>
      <c r="G624" s="12">
        <f t="shared" si="37"/>
        <v>1938000</v>
      </c>
      <c r="H624" s="44">
        <v>5814000</v>
      </c>
      <c r="I624" s="40">
        <f t="shared" si="38"/>
        <v>7752000</v>
      </c>
      <c r="J624" s="15"/>
      <c r="K624" s="21">
        <f t="shared" si="39"/>
        <v>5814000</v>
      </c>
    </row>
    <row r="625" spans="1:11" ht="20.25" customHeight="1" x14ac:dyDescent="0.3">
      <c r="A625" s="11" t="s">
        <v>849</v>
      </c>
      <c r="B625" s="11"/>
      <c r="C625" s="11" t="s">
        <v>850</v>
      </c>
      <c r="D625" s="36" t="s">
        <v>620</v>
      </c>
      <c r="E625" s="63" t="s">
        <v>9</v>
      </c>
      <c r="F625" s="12">
        <v>2946465</v>
      </c>
      <c r="G625" s="12">
        <f t="shared" si="37"/>
        <v>1473232.5</v>
      </c>
      <c r="H625" s="44">
        <v>4419697.5</v>
      </c>
      <c r="I625" s="40">
        <f t="shared" si="38"/>
        <v>5892930</v>
      </c>
      <c r="J625" s="15"/>
      <c r="K625" s="21">
        <f t="shared" si="39"/>
        <v>4419697.5</v>
      </c>
    </row>
    <row r="626" spans="1:11" ht="20.25" customHeight="1" x14ac:dyDescent="0.3">
      <c r="A626" s="11" t="s">
        <v>612</v>
      </c>
      <c r="B626" s="11"/>
      <c r="C626" s="11" t="s">
        <v>613</v>
      </c>
      <c r="D626" s="36" t="s">
        <v>614</v>
      </c>
      <c r="E626" s="63" t="s">
        <v>9</v>
      </c>
      <c r="F626" s="12">
        <v>3876000</v>
      </c>
      <c r="G626" s="12">
        <f t="shared" si="37"/>
        <v>1938000</v>
      </c>
      <c r="H626" s="44">
        <v>5814000</v>
      </c>
      <c r="I626" s="40">
        <f t="shared" si="38"/>
        <v>7752000</v>
      </c>
      <c r="J626" s="15"/>
      <c r="K626" s="21">
        <f t="shared" si="39"/>
        <v>5814000</v>
      </c>
    </row>
    <row r="627" spans="1:11" ht="20.25" customHeight="1" x14ac:dyDescent="0.3">
      <c r="A627" s="11" t="s">
        <v>845</v>
      </c>
      <c r="B627" s="11"/>
      <c r="C627" s="11" t="s">
        <v>846</v>
      </c>
      <c r="D627" s="36" t="s">
        <v>614</v>
      </c>
      <c r="E627" s="63" t="s">
        <v>9</v>
      </c>
      <c r="F627" s="12">
        <v>2946465</v>
      </c>
      <c r="G627" s="12">
        <f t="shared" si="37"/>
        <v>1473232.5</v>
      </c>
      <c r="H627" s="44">
        <v>4419697.5</v>
      </c>
      <c r="I627" s="40">
        <f t="shared" si="38"/>
        <v>5892930</v>
      </c>
      <c r="J627" s="15"/>
      <c r="K627" s="21">
        <f t="shared" si="39"/>
        <v>4419697.5</v>
      </c>
    </row>
    <row r="628" spans="1:11" ht="20.25" customHeight="1" x14ac:dyDescent="0.3">
      <c r="A628" s="11" t="s">
        <v>615</v>
      </c>
      <c r="B628" s="11"/>
      <c r="C628" s="11" t="s">
        <v>616</v>
      </c>
      <c r="D628" s="36" t="s">
        <v>617</v>
      </c>
      <c r="E628" s="63" t="s">
        <v>9</v>
      </c>
      <c r="F628" s="12">
        <v>3876000</v>
      </c>
      <c r="G628" s="12">
        <f t="shared" si="37"/>
        <v>1938000</v>
      </c>
      <c r="H628" s="44">
        <v>5814000</v>
      </c>
      <c r="I628" s="40">
        <f t="shared" si="38"/>
        <v>7752000</v>
      </c>
      <c r="J628" s="15"/>
      <c r="K628" s="21">
        <f t="shared" si="39"/>
        <v>5814000</v>
      </c>
    </row>
    <row r="629" spans="1:11" ht="20.25" customHeight="1" x14ac:dyDescent="0.3">
      <c r="A629" s="11" t="s">
        <v>847</v>
      </c>
      <c r="B629" s="11"/>
      <c r="C629" s="11" t="s">
        <v>848</v>
      </c>
      <c r="D629" s="36" t="s">
        <v>617</v>
      </c>
      <c r="E629" s="63" t="s">
        <v>9</v>
      </c>
      <c r="F629" s="12">
        <v>2946465</v>
      </c>
      <c r="G629" s="12">
        <f t="shared" si="37"/>
        <v>1473232.5</v>
      </c>
      <c r="H629" s="44">
        <v>4419697.5</v>
      </c>
      <c r="I629" s="40">
        <f t="shared" si="38"/>
        <v>5892930</v>
      </c>
      <c r="J629" s="15"/>
      <c r="K629" s="21">
        <f t="shared" si="39"/>
        <v>4419697.5</v>
      </c>
    </row>
    <row r="630" spans="1:11" ht="20.25" customHeight="1" x14ac:dyDescent="0.3">
      <c r="A630" s="11" t="s">
        <v>591</v>
      </c>
      <c r="B630" s="11"/>
      <c r="C630" s="11" t="s">
        <v>592</v>
      </c>
      <c r="D630" s="36" t="s">
        <v>593</v>
      </c>
      <c r="E630" s="63" t="s">
        <v>9</v>
      </c>
      <c r="F630" s="12">
        <v>2944000</v>
      </c>
      <c r="G630" s="12">
        <f t="shared" si="37"/>
        <v>1472000</v>
      </c>
      <c r="H630" s="44">
        <v>4416000</v>
      </c>
      <c r="I630" s="40">
        <f t="shared" si="38"/>
        <v>5888000</v>
      </c>
      <c r="J630" s="15"/>
      <c r="K630" s="21">
        <f t="shared" si="39"/>
        <v>4416000</v>
      </c>
    </row>
    <row r="631" spans="1:11" ht="20.25" customHeight="1" x14ac:dyDescent="0.3">
      <c r="A631" s="11" t="s">
        <v>624</v>
      </c>
      <c r="B631" s="11"/>
      <c r="C631" s="11" t="s">
        <v>625</v>
      </c>
      <c r="D631" s="36" t="s">
        <v>593</v>
      </c>
      <c r="E631" s="63" t="s">
        <v>9</v>
      </c>
      <c r="F631" s="12">
        <v>2944000</v>
      </c>
      <c r="G631" s="12">
        <f t="shared" si="37"/>
        <v>1472000</v>
      </c>
      <c r="H631" s="44">
        <v>4416000</v>
      </c>
      <c r="I631" s="40">
        <f t="shared" si="38"/>
        <v>5888000</v>
      </c>
      <c r="J631" s="15"/>
      <c r="K631" s="21">
        <f t="shared" si="39"/>
        <v>4416000</v>
      </c>
    </row>
    <row r="632" spans="1:11" ht="20.25" customHeight="1" x14ac:dyDescent="0.3">
      <c r="A632" s="11" t="s">
        <v>837</v>
      </c>
      <c r="B632" s="11"/>
      <c r="C632" s="11" t="s">
        <v>838</v>
      </c>
      <c r="D632" s="36" t="s">
        <v>593</v>
      </c>
      <c r="E632" s="63" t="s">
        <v>9</v>
      </c>
      <c r="F632" s="12">
        <v>2265043</v>
      </c>
      <c r="G632" s="12">
        <f t="shared" si="37"/>
        <v>1132521.5</v>
      </c>
      <c r="H632" s="44">
        <v>3397564.5</v>
      </c>
      <c r="I632" s="40">
        <f t="shared" si="38"/>
        <v>4530086</v>
      </c>
      <c r="J632" s="15"/>
      <c r="K632" s="21">
        <f t="shared" si="39"/>
        <v>3397564.5</v>
      </c>
    </row>
    <row r="633" spans="1:11" ht="20.25" customHeight="1" x14ac:dyDescent="0.3">
      <c r="A633" s="11" t="s">
        <v>853</v>
      </c>
      <c r="B633" s="11"/>
      <c r="C633" s="11" t="s">
        <v>854</v>
      </c>
      <c r="D633" s="36" t="s">
        <v>593</v>
      </c>
      <c r="E633" s="63" t="s">
        <v>9</v>
      </c>
      <c r="F633" s="12">
        <v>2265043</v>
      </c>
      <c r="G633" s="12">
        <f t="shared" si="37"/>
        <v>1132521.5</v>
      </c>
      <c r="H633" s="44">
        <v>3397564.5</v>
      </c>
      <c r="I633" s="40">
        <f t="shared" si="38"/>
        <v>4530086</v>
      </c>
      <c r="J633" s="15"/>
      <c r="K633" s="21">
        <f t="shared" si="39"/>
        <v>3397564.5</v>
      </c>
    </row>
    <row r="634" spans="1:11" ht="20.25" customHeight="1" x14ac:dyDescent="0.3">
      <c r="A634" s="11"/>
      <c r="B634" s="11"/>
      <c r="C634" s="11"/>
      <c r="D634" s="36" t="s">
        <v>1752</v>
      </c>
      <c r="E634" s="63" t="s">
        <v>9</v>
      </c>
      <c r="F634" s="12"/>
      <c r="G634" s="45">
        <v>8000000</v>
      </c>
      <c r="H634" s="45">
        <v>8000000</v>
      </c>
      <c r="I634" s="40">
        <f>H634</f>
        <v>8000000</v>
      </c>
      <c r="J634" s="15"/>
    </row>
    <row r="635" spans="1:11" ht="20.25" customHeight="1" x14ac:dyDescent="0.3">
      <c r="A635" s="11"/>
      <c r="B635" s="11"/>
      <c r="C635" s="11"/>
      <c r="D635" s="36" t="s">
        <v>1753</v>
      </c>
      <c r="E635" s="63" t="s">
        <v>9</v>
      </c>
      <c r="F635" s="12"/>
      <c r="G635" s="45">
        <v>10000000</v>
      </c>
      <c r="H635" s="45">
        <v>10000000</v>
      </c>
      <c r="I635" s="40">
        <f>H635</f>
        <v>10000000</v>
      </c>
      <c r="J635" s="15"/>
    </row>
    <row r="636" spans="1:11" ht="20.25" customHeight="1" x14ac:dyDescent="0.3">
      <c r="A636" s="11"/>
      <c r="B636" s="11"/>
      <c r="C636" s="33" t="s">
        <v>1773</v>
      </c>
      <c r="D636" s="36"/>
      <c r="E636" s="63"/>
      <c r="F636" s="12"/>
      <c r="G636" s="12"/>
      <c r="H636" s="44"/>
      <c r="I636" s="40"/>
      <c r="J636" s="15"/>
    </row>
    <row r="637" spans="1:11" ht="35.25" customHeight="1" x14ac:dyDescent="0.3">
      <c r="A637" s="11" t="s">
        <v>694</v>
      </c>
      <c r="B637" s="11"/>
      <c r="C637" s="11" t="s">
        <v>695</v>
      </c>
      <c r="D637" s="36" t="s">
        <v>696</v>
      </c>
      <c r="E637" s="63" t="s">
        <v>9</v>
      </c>
      <c r="F637" s="12">
        <v>565000</v>
      </c>
      <c r="G637" s="12"/>
      <c r="H637" s="44">
        <v>847500</v>
      </c>
      <c r="I637" s="40">
        <f>H637</f>
        <v>847500</v>
      </c>
      <c r="J637" s="15"/>
      <c r="K637" s="21">
        <f t="shared" ref="K637:K642" si="40">F637*1.5</f>
        <v>847500</v>
      </c>
    </row>
    <row r="638" spans="1:11" ht="35.25" customHeight="1" x14ac:dyDescent="0.3">
      <c r="A638" s="11" t="s">
        <v>697</v>
      </c>
      <c r="B638" s="11"/>
      <c r="C638" s="11" t="s">
        <v>698</v>
      </c>
      <c r="D638" s="36" t="s">
        <v>696</v>
      </c>
      <c r="E638" s="63" t="s">
        <v>9</v>
      </c>
      <c r="F638" s="12">
        <v>795000</v>
      </c>
      <c r="G638" s="12"/>
      <c r="H638" s="44">
        <v>1192500</v>
      </c>
      <c r="I638" s="40">
        <f t="shared" ref="I638:I642" si="41">H638</f>
        <v>1192500</v>
      </c>
      <c r="J638" s="15"/>
      <c r="K638" s="21">
        <f t="shared" si="40"/>
        <v>1192500</v>
      </c>
    </row>
    <row r="639" spans="1:11" ht="35.25" customHeight="1" x14ac:dyDescent="0.3">
      <c r="A639" s="11" t="s">
        <v>699</v>
      </c>
      <c r="B639" s="11"/>
      <c r="C639" s="11" t="s">
        <v>700</v>
      </c>
      <c r="D639" s="36" t="s">
        <v>696</v>
      </c>
      <c r="E639" s="63" t="s">
        <v>9</v>
      </c>
      <c r="F639" s="12">
        <v>422000</v>
      </c>
      <c r="G639" s="12"/>
      <c r="H639" s="44">
        <v>633000</v>
      </c>
      <c r="I639" s="40">
        <f t="shared" si="41"/>
        <v>633000</v>
      </c>
      <c r="J639" s="15"/>
      <c r="K639" s="21">
        <f t="shared" si="40"/>
        <v>633000</v>
      </c>
    </row>
    <row r="640" spans="1:11" ht="35.25" customHeight="1" x14ac:dyDescent="0.3">
      <c r="A640" s="11" t="s">
        <v>701</v>
      </c>
      <c r="B640" s="11"/>
      <c r="C640" s="11" t="s">
        <v>702</v>
      </c>
      <c r="D640" s="36" t="s">
        <v>696</v>
      </c>
      <c r="E640" s="63" t="s">
        <v>9</v>
      </c>
      <c r="F640" s="12">
        <v>925000</v>
      </c>
      <c r="G640" s="12"/>
      <c r="H640" s="44">
        <v>1387500</v>
      </c>
      <c r="I640" s="40">
        <f t="shared" si="41"/>
        <v>1387500</v>
      </c>
      <c r="J640" s="15"/>
      <c r="K640" s="21">
        <f t="shared" si="40"/>
        <v>1387500</v>
      </c>
    </row>
    <row r="641" spans="1:11" ht="20.25" customHeight="1" x14ac:dyDescent="0.3">
      <c r="A641" s="11" t="s">
        <v>703</v>
      </c>
      <c r="B641" s="11"/>
      <c r="C641" s="11" t="s">
        <v>704</v>
      </c>
      <c r="D641" s="36" t="s">
        <v>705</v>
      </c>
      <c r="E641" s="63" t="s">
        <v>9</v>
      </c>
      <c r="F641" s="12">
        <v>134000</v>
      </c>
      <c r="G641" s="12"/>
      <c r="H641" s="44">
        <v>201000</v>
      </c>
      <c r="I641" s="40">
        <f t="shared" si="41"/>
        <v>201000</v>
      </c>
      <c r="J641" s="13"/>
      <c r="K641" s="21">
        <f t="shared" si="40"/>
        <v>201000</v>
      </c>
    </row>
    <row r="642" spans="1:11" ht="20.25" customHeight="1" x14ac:dyDescent="0.3">
      <c r="A642" s="11" t="s">
        <v>685</v>
      </c>
      <c r="B642" s="11"/>
      <c r="C642" s="11" t="s">
        <v>686</v>
      </c>
      <c r="D642" s="36" t="s">
        <v>687</v>
      </c>
      <c r="E642" s="63" t="s">
        <v>9</v>
      </c>
      <c r="F642" s="12">
        <v>50000</v>
      </c>
      <c r="G642" s="12"/>
      <c r="H642" s="44">
        <v>75000</v>
      </c>
      <c r="I642" s="40">
        <f t="shared" si="41"/>
        <v>75000</v>
      </c>
      <c r="J642" s="13"/>
      <c r="K642" s="21">
        <f t="shared" si="40"/>
        <v>75000</v>
      </c>
    </row>
    <row r="643" spans="1:11" ht="20.25" customHeight="1" x14ac:dyDescent="0.3">
      <c r="A643" s="11"/>
      <c r="B643" s="11"/>
      <c r="C643" s="33" t="s">
        <v>1775</v>
      </c>
      <c r="D643" s="36"/>
      <c r="E643" s="63"/>
      <c r="F643" s="12"/>
      <c r="G643" s="12"/>
      <c r="H643" s="44"/>
      <c r="I643" s="40"/>
      <c r="J643" s="13"/>
    </row>
    <row r="644" spans="1:11" ht="20.25" customHeight="1" x14ac:dyDescent="0.3">
      <c r="A644" s="11" t="s">
        <v>649</v>
      </c>
      <c r="B644" s="11"/>
      <c r="C644" s="11" t="s">
        <v>650</v>
      </c>
      <c r="D644" s="36" t="s">
        <v>651</v>
      </c>
      <c r="E644" s="63" t="s">
        <v>9</v>
      </c>
      <c r="F644" s="12">
        <v>926000</v>
      </c>
      <c r="G644" s="12">
        <f>F644*0.4</f>
        <v>370400</v>
      </c>
      <c r="H644" s="44">
        <v>1389000</v>
      </c>
      <c r="I644" s="40">
        <f>H644+G644</f>
        <v>1759400</v>
      </c>
      <c r="J644" s="13"/>
      <c r="K644" s="21">
        <f>F644*1.5</f>
        <v>1389000</v>
      </c>
    </row>
    <row r="645" spans="1:11" ht="20.25" customHeight="1" x14ac:dyDescent="0.3">
      <c r="A645" s="8"/>
      <c r="B645" s="9" t="s">
        <v>916</v>
      </c>
      <c r="C645" s="9"/>
      <c r="D645" s="35"/>
      <c r="E645" s="8"/>
      <c r="F645" s="9"/>
      <c r="G645" s="9"/>
      <c r="H645" s="43"/>
      <c r="I645" s="39"/>
      <c r="J645" s="10"/>
    </row>
    <row r="646" spans="1:11" ht="20.25" customHeight="1" x14ac:dyDescent="0.3">
      <c r="A646" s="11"/>
      <c r="B646" s="11"/>
      <c r="C646" s="11"/>
      <c r="D646" s="36" t="s">
        <v>1786</v>
      </c>
      <c r="E646" s="63" t="s">
        <v>9</v>
      </c>
      <c r="F646" s="12"/>
      <c r="G646" s="50" t="s">
        <v>1787</v>
      </c>
      <c r="H646" s="50" t="s">
        <v>1787</v>
      </c>
      <c r="I646" s="52" t="str">
        <f>H646</f>
        <v>50.000-200.000</v>
      </c>
      <c r="J646" s="13"/>
    </row>
    <row r="647" spans="1:11" ht="20.25" customHeight="1" x14ac:dyDescent="0.3">
      <c r="A647" s="11"/>
      <c r="B647" s="11"/>
      <c r="C647" s="11"/>
      <c r="D647" s="36" t="s">
        <v>1676</v>
      </c>
      <c r="E647" s="63" t="s">
        <v>9</v>
      </c>
      <c r="F647" s="12"/>
      <c r="G647" s="45">
        <v>200000</v>
      </c>
      <c r="H647" s="45">
        <v>200000</v>
      </c>
      <c r="I647" s="52">
        <f t="shared" ref="I647:I657" si="42">H647</f>
        <v>200000</v>
      </c>
      <c r="J647" s="13"/>
    </row>
    <row r="648" spans="1:11" ht="20.25" customHeight="1" x14ac:dyDescent="0.3">
      <c r="A648" s="11"/>
      <c r="B648" s="11"/>
      <c r="C648" s="11"/>
      <c r="D648" s="36" t="s">
        <v>1563</v>
      </c>
      <c r="E648" s="63" t="s">
        <v>9</v>
      </c>
      <c r="F648" s="12"/>
      <c r="G648" s="50" t="s">
        <v>1787</v>
      </c>
      <c r="H648" s="50" t="s">
        <v>1787</v>
      </c>
      <c r="I648" s="52" t="str">
        <f t="shared" si="42"/>
        <v>50.000-200.000</v>
      </c>
      <c r="J648" s="13"/>
      <c r="K648" s="21">
        <f t="shared" ref="K648:K657" si="43">F648*1.5</f>
        <v>0</v>
      </c>
    </row>
    <row r="649" spans="1:11" ht="20.25" customHeight="1" x14ac:dyDescent="0.3">
      <c r="A649" s="11"/>
      <c r="B649" s="11"/>
      <c r="C649" s="11"/>
      <c r="D649" s="36" t="s">
        <v>1788</v>
      </c>
      <c r="E649" s="63" t="s">
        <v>9</v>
      </c>
      <c r="F649" s="12"/>
      <c r="G649" s="50" t="s">
        <v>1787</v>
      </c>
      <c r="H649" s="45" t="s">
        <v>1787</v>
      </c>
      <c r="I649" s="52" t="str">
        <f t="shared" si="42"/>
        <v>50.000-200.000</v>
      </c>
      <c r="J649" s="13"/>
      <c r="K649" s="21">
        <f t="shared" si="43"/>
        <v>0</v>
      </c>
    </row>
    <row r="650" spans="1:11" ht="20.25" customHeight="1" x14ac:dyDescent="0.3">
      <c r="A650" s="11"/>
      <c r="B650" s="11"/>
      <c r="C650" s="11"/>
      <c r="D650" s="36" t="s">
        <v>1567</v>
      </c>
      <c r="E650" s="63" t="s">
        <v>9</v>
      </c>
      <c r="F650" s="12"/>
      <c r="G650" s="45">
        <v>100000</v>
      </c>
      <c r="H650" s="45">
        <v>100000</v>
      </c>
      <c r="I650" s="52">
        <f t="shared" si="42"/>
        <v>100000</v>
      </c>
      <c r="J650" s="13"/>
      <c r="K650" s="21">
        <f t="shared" si="43"/>
        <v>0</v>
      </c>
    </row>
    <row r="651" spans="1:11" ht="20.25" customHeight="1" x14ac:dyDescent="0.3">
      <c r="A651" s="11"/>
      <c r="B651" s="11"/>
      <c r="C651" s="11"/>
      <c r="D651" s="36" t="s">
        <v>1572</v>
      </c>
      <c r="E651" s="63" t="s">
        <v>9</v>
      </c>
      <c r="F651" s="12"/>
      <c r="G651" s="50">
        <v>100000</v>
      </c>
      <c r="H651" s="50">
        <v>100000</v>
      </c>
      <c r="I651" s="52">
        <f t="shared" si="42"/>
        <v>100000</v>
      </c>
      <c r="J651" s="13"/>
      <c r="K651" s="21">
        <f t="shared" si="43"/>
        <v>0</v>
      </c>
    </row>
    <row r="652" spans="1:11" ht="20.25" customHeight="1" x14ac:dyDescent="0.3">
      <c r="A652" s="11"/>
      <c r="B652" s="11"/>
      <c r="C652" s="11"/>
      <c r="D652" s="36" t="s">
        <v>1573</v>
      </c>
      <c r="E652" s="63" t="s">
        <v>9</v>
      </c>
      <c r="F652" s="12"/>
      <c r="G652" s="45">
        <v>50000</v>
      </c>
      <c r="H652" s="45">
        <v>50000</v>
      </c>
      <c r="I652" s="52">
        <f t="shared" si="42"/>
        <v>50000</v>
      </c>
      <c r="J652" s="13"/>
      <c r="K652" s="21">
        <f t="shared" si="43"/>
        <v>0</v>
      </c>
    </row>
    <row r="653" spans="1:11" ht="20.25" customHeight="1" x14ac:dyDescent="0.3">
      <c r="A653" s="11"/>
      <c r="B653" s="11"/>
      <c r="C653" s="11"/>
      <c r="D653" s="36" t="s">
        <v>1575</v>
      </c>
      <c r="E653" s="63" t="s">
        <v>9</v>
      </c>
      <c r="F653" s="12"/>
      <c r="G653" s="45">
        <v>30000</v>
      </c>
      <c r="H653" s="45">
        <v>30000</v>
      </c>
      <c r="I653" s="52">
        <f t="shared" si="42"/>
        <v>30000</v>
      </c>
      <c r="J653" s="13"/>
      <c r="K653" s="21">
        <f t="shared" si="43"/>
        <v>0</v>
      </c>
    </row>
    <row r="654" spans="1:11" ht="20.25" customHeight="1" x14ac:dyDescent="0.3">
      <c r="A654" s="11"/>
      <c r="B654" s="11"/>
      <c r="C654" s="11"/>
      <c r="D654" s="36" t="s">
        <v>1578</v>
      </c>
      <c r="E654" s="63" t="s">
        <v>9</v>
      </c>
      <c r="F654" s="12"/>
      <c r="G654" s="45">
        <v>50000</v>
      </c>
      <c r="H654" s="45">
        <v>50000</v>
      </c>
      <c r="I654" s="52">
        <f t="shared" si="42"/>
        <v>50000</v>
      </c>
      <c r="J654" s="13"/>
      <c r="K654" s="21">
        <f t="shared" si="43"/>
        <v>0</v>
      </c>
    </row>
    <row r="655" spans="1:11" ht="20.25" customHeight="1" x14ac:dyDescent="0.3">
      <c r="A655" s="11"/>
      <c r="B655" s="11"/>
      <c r="C655" s="11"/>
      <c r="D655" s="36" t="s">
        <v>1579</v>
      </c>
      <c r="E655" s="63" t="s">
        <v>9</v>
      </c>
      <c r="F655" s="12"/>
      <c r="G655" s="45">
        <v>50000</v>
      </c>
      <c r="H655" s="45">
        <v>50000</v>
      </c>
      <c r="I655" s="52">
        <f t="shared" si="42"/>
        <v>50000</v>
      </c>
      <c r="J655" s="13"/>
      <c r="K655" s="21">
        <f t="shared" si="43"/>
        <v>0</v>
      </c>
    </row>
    <row r="656" spans="1:11" ht="20.25" customHeight="1" x14ac:dyDescent="0.3">
      <c r="A656" s="11"/>
      <c r="B656" s="11"/>
      <c r="C656" s="11"/>
      <c r="D656" s="36" t="s">
        <v>1580</v>
      </c>
      <c r="E656" s="63" t="s">
        <v>9</v>
      </c>
      <c r="F656" s="12"/>
      <c r="G656" s="45">
        <v>30000</v>
      </c>
      <c r="H656" s="45">
        <v>30000</v>
      </c>
      <c r="I656" s="52">
        <f t="shared" si="42"/>
        <v>30000</v>
      </c>
      <c r="J656" s="13"/>
      <c r="K656" s="21">
        <f t="shared" si="43"/>
        <v>0</v>
      </c>
    </row>
    <row r="657" spans="1:11" ht="20.25" customHeight="1" x14ac:dyDescent="0.3">
      <c r="A657" s="11"/>
      <c r="B657" s="11"/>
      <c r="C657" s="11"/>
      <c r="D657" s="36" t="s">
        <v>1585</v>
      </c>
      <c r="E657" s="63" t="s">
        <v>9</v>
      </c>
      <c r="F657" s="12"/>
      <c r="G657" s="45">
        <v>100000</v>
      </c>
      <c r="H657" s="45">
        <v>100000</v>
      </c>
      <c r="I657" s="52">
        <f t="shared" si="42"/>
        <v>100000</v>
      </c>
      <c r="J657" s="13"/>
      <c r="K657" s="21">
        <f t="shared" si="43"/>
        <v>0</v>
      </c>
    </row>
    <row r="658" spans="1:11" ht="20.25" customHeight="1" x14ac:dyDescent="0.3">
      <c r="A658" s="8"/>
      <c r="B658" s="9"/>
      <c r="C658" s="8" t="s">
        <v>1771</v>
      </c>
      <c r="D658" s="35"/>
      <c r="E658" s="8"/>
      <c r="F658" s="9"/>
      <c r="G658" s="9"/>
      <c r="H658" s="43"/>
      <c r="I658" s="39"/>
      <c r="J658" s="10" t="s">
        <v>1778</v>
      </c>
    </row>
    <row r="659" spans="1:11" ht="20.25" customHeight="1" x14ac:dyDescent="0.3">
      <c r="A659" s="11" t="s">
        <v>917</v>
      </c>
      <c r="B659" s="11"/>
      <c r="C659" s="11" t="s">
        <v>918</v>
      </c>
      <c r="D659" s="36" t="s">
        <v>919</v>
      </c>
      <c r="E659" s="63" t="s">
        <v>9</v>
      </c>
      <c r="F659" s="12">
        <v>114000</v>
      </c>
      <c r="G659" s="27">
        <v>0</v>
      </c>
      <c r="H659" s="44">
        <v>171000</v>
      </c>
      <c r="I659" s="40">
        <f>H659</f>
        <v>171000</v>
      </c>
      <c r="J659" s="13"/>
      <c r="K659" s="21">
        <f t="shared" ref="K659:K702" si="44">F659*1.5</f>
        <v>171000</v>
      </c>
    </row>
    <row r="660" spans="1:11" ht="20.25" customHeight="1" x14ac:dyDescent="0.3">
      <c r="A660" s="11" t="s">
        <v>1049</v>
      </c>
      <c r="B660" s="11"/>
      <c r="C660" s="11" t="s">
        <v>1050</v>
      </c>
      <c r="D660" s="36" t="s">
        <v>1051</v>
      </c>
      <c r="E660" s="63" t="s">
        <v>9</v>
      </c>
      <c r="F660" s="12">
        <v>176000</v>
      </c>
      <c r="G660" s="27">
        <v>0</v>
      </c>
      <c r="H660" s="44">
        <v>264000</v>
      </c>
      <c r="I660" s="40">
        <f t="shared" ref="I660:I700" si="45">H660</f>
        <v>264000</v>
      </c>
      <c r="J660" s="13"/>
      <c r="K660" s="21">
        <f t="shared" si="44"/>
        <v>264000</v>
      </c>
    </row>
    <row r="661" spans="1:11" ht="20.25" customHeight="1" x14ac:dyDescent="0.3">
      <c r="A661" s="11" t="s">
        <v>1043</v>
      </c>
      <c r="B661" s="11"/>
      <c r="C661" s="11" t="s">
        <v>1044</v>
      </c>
      <c r="D661" s="36" t="s">
        <v>1045</v>
      </c>
      <c r="E661" s="63" t="s">
        <v>9</v>
      </c>
      <c r="F661" s="12">
        <v>237000</v>
      </c>
      <c r="G661" s="27">
        <v>0</v>
      </c>
      <c r="H661" s="44">
        <v>355500</v>
      </c>
      <c r="I661" s="40">
        <f t="shared" si="45"/>
        <v>355500</v>
      </c>
      <c r="J661" s="13"/>
      <c r="K661" s="21">
        <f t="shared" si="44"/>
        <v>355500</v>
      </c>
    </row>
    <row r="662" spans="1:11" ht="35.25" customHeight="1" x14ac:dyDescent="0.3">
      <c r="A662" s="11" t="s">
        <v>1055</v>
      </c>
      <c r="B662" s="11"/>
      <c r="C662" s="11" t="s">
        <v>1056</v>
      </c>
      <c r="D662" s="36" t="s">
        <v>1057</v>
      </c>
      <c r="E662" s="63" t="s">
        <v>9</v>
      </c>
      <c r="F662" s="12">
        <v>178000</v>
      </c>
      <c r="G662" s="27">
        <v>0</v>
      </c>
      <c r="H662" s="44">
        <v>267000</v>
      </c>
      <c r="I662" s="40">
        <f t="shared" si="45"/>
        <v>267000</v>
      </c>
      <c r="J662" s="13"/>
      <c r="K662" s="21">
        <f t="shared" si="44"/>
        <v>267000</v>
      </c>
    </row>
    <row r="663" spans="1:11" ht="20.25" customHeight="1" x14ac:dyDescent="0.3">
      <c r="A663" s="11" t="s">
        <v>938</v>
      </c>
      <c r="B663" s="11"/>
      <c r="C663" s="11" t="s">
        <v>939</v>
      </c>
      <c r="D663" s="36" t="s">
        <v>940</v>
      </c>
      <c r="E663" s="63" t="s">
        <v>9</v>
      </c>
      <c r="F663" s="12">
        <v>335000</v>
      </c>
      <c r="G663" s="27">
        <v>0</v>
      </c>
      <c r="H663" s="44">
        <v>502500</v>
      </c>
      <c r="I663" s="40">
        <f t="shared" si="45"/>
        <v>502500</v>
      </c>
      <c r="J663" s="13"/>
    </row>
    <row r="664" spans="1:11" ht="20.25" customHeight="1" x14ac:dyDescent="0.3">
      <c r="A664" s="11" t="s">
        <v>932</v>
      </c>
      <c r="B664" s="11"/>
      <c r="C664" s="11" t="s">
        <v>933</v>
      </c>
      <c r="D664" s="36" t="s">
        <v>934</v>
      </c>
      <c r="E664" s="63" t="s">
        <v>9</v>
      </c>
      <c r="F664" s="12">
        <v>335000</v>
      </c>
      <c r="G664" s="27">
        <v>0</v>
      </c>
      <c r="H664" s="44">
        <v>502500</v>
      </c>
      <c r="I664" s="40">
        <f t="shared" si="45"/>
        <v>502500</v>
      </c>
      <c r="J664" s="13"/>
    </row>
    <row r="665" spans="1:11" ht="20.25" customHeight="1" x14ac:dyDescent="0.3">
      <c r="A665" s="11" t="s">
        <v>923</v>
      </c>
      <c r="B665" s="11"/>
      <c r="C665" s="11" t="s">
        <v>924</v>
      </c>
      <c r="D665" s="36" t="s">
        <v>925</v>
      </c>
      <c r="E665" s="63" t="s">
        <v>9</v>
      </c>
      <c r="F665" s="12">
        <v>624000</v>
      </c>
      <c r="G665" s="27">
        <v>0</v>
      </c>
      <c r="H665" s="44">
        <v>936000</v>
      </c>
      <c r="I665" s="40">
        <f t="shared" si="45"/>
        <v>936000</v>
      </c>
      <c r="J665" s="13"/>
    </row>
    <row r="666" spans="1:11" ht="20.25" customHeight="1" x14ac:dyDescent="0.3">
      <c r="A666" s="11" t="s">
        <v>929</v>
      </c>
      <c r="B666" s="11"/>
      <c r="C666" s="11" t="s">
        <v>930</v>
      </c>
      <c r="D666" s="36" t="s">
        <v>931</v>
      </c>
      <c r="E666" s="63" t="s">
        <v>9</v>
      </c>
      <c r="F666" s="12">
        <v>335000</v>
      </c>
      <c r="G666" s="27">
        <v>0</v>
      </c>
      <c r="H666" s="44">
        <v>502500</v>
      </c>
      <c r="I666" s="40">
        <f t="shared" si="45"/>
        <v>502500</v>
      </c>
      <c r="J666" s="13"/>
    </row>
    <row r="667" spans="1:11" ht="20.25" customHeight="1" x14ac:dyDescent="0.3">
      <c r="A667" s="11" t="s">
        <v>947</v>
      </c>
      <c r="B667" s="11"/>
      <c r="C667" s="11" t="s">
        <v>948</v>
      </c>
      <c r="D667" s="36" t="s">
        <v>949</v>
      </c>
      <c r="E667" s="63" t="s">
        <v>9</v>
      </c>
      <c r="F667" s="12">
        <v>335000</v>
      </c>
      <c r="G667" s="27">
        <v>0</v>
      </c>
      <c r="H667" s="44">
        <v>502500</v>
      </c>
      <c r="I667" s="40">
        <f t="shared" si="45"/>
        <v>502500</v>
      </c>
      <c r="J667" s="13"/>
    </row>
    <row r="668" spans="1:11" ht="20.25" customHeight="1" x14ac:dyDescent="0.3">
      <c r="A668" s="11" t="s">
        <v>920</v>
      </c>
      <c r="B668" s="11"/>
      <c r="C668" s="11" t="s">
        <v>921</v>
      </c>
      <c r="D668" s="36" t="s">
        <v>922</v>
      </c>
      <c r="E668" s="63" t="s">
        <v>9</v>
      </c>
      <c r="F668" s="12">
        <v>624000</v>
      </c>
      <c r="G668" s="27">
        <v>0</v>
      </c>
      <c r="H668" s="44">
        <v>936000</v>
      </c>
      <c r="I668" s="40">
        <f t="shared" si="45"/>
        <v>936000</v>
      </c>
      <c r="J668" s="13"/>
    </row>
    <row r="669" spans="1:11" ht="20.25" customHeight="1" x14ac:dyDescent="0.3">
      <c r="A669" s="11" t="s">
        <v>935</v>
      </c>
      <c r="B669" s="11"/>
      <c r="C669" s="11" t="s">
        <v>936</v>
      </c>
      <c r="D669" s="36" t="s">
        <v>937</v>
      </c>
      <c r="E669" s="63" t="s">
        <v>9</v>
      </c>
      <c r="F669" s="12">
        <v>335000</v>
      </c>
      <c r="G669" s="27">
        <v>0</v>
      </c>
      <c r="H669" s="44">
        <v>502500</v>
      </c>
      <c r="I669" s="40">
        <f t="shared" si="45"/>
        <v>502500</v>
      </c>
      <c r="J669" s="13"/>
    </row>
    <row r="670" spans="1:11" ht="20.25" customHeight="1" x14ac:dyDescent="0.3">
      <c r="A670" s="11" t="s">
        <v>962</v>
      </c>
      <c r="B670" s="11"/>
      <c r="C670" s="11" t="s">
        <v>963</v>
      </c>
      <c r="D670" s="36" t="s">
        <v>964</v>
      </c>
      <c r="E670" s="63" t="s">
        <v>9</v>
      </c>
      <c r="F670" s="12">
        <v>234000</v>
      </c>
      <c r="G670" s="27">
        <v>0</v>
      </c>
      <c r="H670" s="44">
        <v>351000</v>
      </c>
      <c r="I670" s="40">
        <f t="shared" si="45"/>
        <v>351000</v>
      </c>
      <c r="J670" s="13"/>
    </row>
    <row r="671" spans="1:11" ht="20.25" customHeight="1" x14ac:dyDescent="0.3">
      <c r="A671" s="11" t="s">
        <v>941</v>
      </c>
      <c r="B671" s="11"/>
      <c r="C671" s="11" t="s">
        <v>942</v>
      </c>
      <c r="D671" s="36" t="s">
        <v>943</v>
      </c>
      <c r="E671" s="63" t="s">
        <v>9</v>
      </c>
      <c r="F671" s="12">
        <v>234000</v>
      </c>
      <c r="G671" s="27">
        <v>0</v>
      </c>
      <c r="H671" s="44">
        <v>351000</v>
      </c>
      <c r="I671" s="40">
        <f t="shared" si="45"/>
        <v>351000</v>
      </c>
      <c r="J671" s="13"/>
      <c r="K671" s="21">
        <f t="shared" si="44"/>
        <v>351000</v>
      </c>
    </row>
    <row r="672" spans="1:11" ht="20.25" customHeight="1" x14ac:dyDescent="0.3">
      <c r="A672" s="11" t="s">
        <v>944</v>
      </c>
      <c r="B672" s="11"/>
      <c r="C672" s="11" t="s">
        <v>945</v>
      </c>
      <c r="D672" s="36" t="s">
        <v>946</v>
      </c>
      <c r="E672" s="63" t="s">
        <v>9</v>
      </c>
      <c r="F672" s="12">
        <v>624000</v>
      </c>
      <c r="G672" s="27">
        <v>0</v>
      </c>
      <c r="H672" s="44">
        <v>936000</v>
      </c>
      <c r="I672" s="40">
        <f t="shared" si="45"/>
        <v>936000</v>
      </c>
      <c r="J672" s="13"/>
      <c r="K672" s="21">
        <f t="shared" si="44"/>
        <v>936000</v>
      </c>
    </row>
    <row r="673" spans="1:11" s="22" customFormat="1" ht="20.25" customHeight="1" x14ac:dyDescent="0.3">
      <c r="A673" s="11" t="s">
        <v>950</v>
      </c>
      <c r="B673" s="11"/>
      <c r="C673" s="11" t="s">
        <v>951</v>
      </c>
      <c r="D673" s="36" t="s">
        <v>952</v>
      </c>
      <c r="E673" s="63" t="s">
        <v>9</v>
      </c>
      <c r="F673" s="12">
        <v>234000</v>
      </c>
      <c r="G673" s="27">
        <v>0</v>
      </c>
      <c r="H673" s="44">
        <v>351000</v>
      </c>
      <c r="I673" s="40">
        <f t="shared" si="45"/>
        <v>351000</v>
      </c>
      <c r="J673" s="18"/>
      <c r="K673" s="22">
        <f t="shared" si="44"/>
        <v>351000</v>
      </c>
    </row>
    <row r="674" spans="1:11" ht="20.25" customHeight="1" x14ac:dyDescent="0.3">
      <c r="A674" s="11" t="s">
        <v>953</v>
      </c>
      <c r="B674" s="11"/>
      <c r="C674" s="11" t="s">
        <v>954</v>
      </c>
      <c r="D674" s="36" t="s">
        <v>955</v>
      </c>
      <c r="E674" s="63" t="s">
        <v>9</v>
      </c>
      <c r="F674" s="12">
        <v>144000</v>
      </c>
      <c r="G674" s="27">
        <v>0</v>
      </c>
      <c r="H674" s="44">
        <v>216000</v>
      </c>
      <c r="I674" s="40">
        <f t="shared" si="45"/>
        <v>216000</v>
      </c>
      <c r="J674" s="13"/>
      <c r="K674" s="21">
        <f t="shared" si="44"/>
        <v>216000</v>
      </c>
    </row>
    <row r="675" spans="1:11" ht="20.25" customHeight="1" x14ac:dyDescent="0.3">
      <c r="A675" s="11" t="s">
        <v>956</v>
      </c>
      <c r="B675" s="11"/>
      <c r="C675" s="11" t="s">
        <v>957</v>
      </c>
      <c r="D675" s="36" t="s">
        <v>958</v>
      </c>
      <c r="E675" s="63" t="s">
        <v>9</v>
      </c>
      <c r="F675" s="12">
        <v>234000</v>
      </c>
      <c r="G675" s="27">
        <v>0</v>
      </c>
      <c r="H675" s="44">
        <v>351000</v>
      </c>
      <c r="I675" s="40">
        <f t="shared" si="45"/>
        <v>351000</v>
      </c>
      <c r="J675" s="13"/>
      <c r="K675" s="21">
        <f t="shared" si="44"/>
        <v>351000</v>
      </c>
    </row>
    <row r="676" spans="1:11" ht="20.25" customHeight="1" x14ac:dyDescent="0.3">
      <c r="A676" s="11" t="s">
        <v>971</v>
      </c>
      <c r="B676" s="11"/>
      <c r="C676" s="11" t="s">
        <v>972</v>
      </c>
      <c r="D676" s="36" t="s">
        <v>973</v>
      </c>
      <c r="E676" s="63" t="s">
        <v>9</v>
      </c>
      <c r="F676" s="12">
        <v>259000</v>
      </c>
      <c r="G676" s="27">
        <v>0</v>
      </c>
      <c r="H676" s="44">
        <v>388500</v>
      </c>
      <c r="I676" s="40">
        <f t="shared" si="45"/>
        <v>388500</v>
      </c>
      <c r="J676" s="13"/>
      <c r="K676" s="21">
        <f t="shared" si="44"/>
        <v>388500</v>
      </c>
    </row>
    <row r="677" spans="1:11" ht="20.25" customHeight="1" x14ac:dyDescent="0.3">
      <c r="A677" s="11" t="s">
        <v>959</v>
      </c>
      <c r="B677" s="11"/>
      <c r="C677" s="11" t="s">
        <v>960</v>
      </c>
      <c r="D677" s="36" t="s">
        <v>961</v>
      </c>
      <c r="E677" s="63" t="s">
        <v>9</v>
      </c>
      <c r="F677" s="12">
        <v>319000</v>
      </c>
      <c r="G677" s="27">
        <v>0</v>
      </c>
      <c r="H677" s="44">
        <v>478500</v>
      </c>
      <c r="I677" s="40">
        <f t="shared" si="45"/>
        <v>478500</v>
      </c>
      <c r="J677" s="13"/>
      <c r="K677" s="21">
        <f t="shared" si="44"/>
        <v>478500</v>
      </c>
    </row>
    <row r="678" spans="1:11" ht="20.25" customHeight="1" x14ac:dyDescent="0.3">
      <c r="A678" s="11" t="s">
        <v>926</v>
      </c>
      <c r="B678" s="11"/>
      <c r="C678" s="11" t="s">
        <v>927</v>
      </c>
      <c r="D678" s="36" t="s">
        <v>928</v>
      </c>
      <c r="E678" s="63" t="s">
        <v>9</v>
      </c>
      <c r="F678" s="12">
        <v>319000</v>
      </c>
      <c r="G678" s="27">
        <v>0</v>
      </c>
      <c r="H678" s="44">
        <v>478500</v>
      </c>
      <c r="I678" s="40">
        <f t="shared" si="45"/>
        <v>478500</v>
      </c>
      <c r="J678" s="13"/>
      <c r="K678" s="21">
        <f t="shared" si="44"/>
        <v>478500</v>
      </c>
    </row>
    <row r="679" spans="1:11" ht="20.25" customHeight="1" x14ac:dyDescent="0.3">
      <c r="A679" s="11" t="s">
        <v>965</v>
      </c>
      <c r="B679" s="11"/>
      <c r="C679" s="11" t="s">
        <v>966</v>
      </c>
      <c r="D679" s="36" t="s">
        <v>967</v>
      </c>
      <c r="E679" s="63" t="s">
        <v>9</v>
      </c>
      <c r="F679" s="12">
        <v>399000</v>
      </c>
      <c r="G679" s="27">
        <v>0</v>
      </c>
      <c r="H679" s="44">
        <v>598500</v>
      </c>
      <c r="I679" s="40">
        <f t="shared" si="45"/>
        <v>598500</v>
      </c>
      <c r="J679" s="13"/>
      <c r="K679" s="21">
        <f t="shared" si="44"/>
        <v>598500</v>
      </c>
    </row>
    <row r="680" spans="1:11" ht="20.25" customHeight="1" x14ac:dyDescent="0.3">
      <c r="A680" s="11" t="s">
        <v>974</v>
      </c>
      <c r="B680" s="11"/>
      <c r="C680" s="11" t="s">
        <v>975</v>
      </c>
      <c r="D680" s="36" t="s">
        <v>976</v>
      </c>
      <c r="E680" s="63" t="s">
        <v>9</v>
      </c>
      <c r="F680" s="12">
        <v>242000</v>
      </c>
      <c r="G680" s="27">
        <v>0</v>
      </c>
      <c r="H680" s="44">
        <v>363000</v>
      </c>
      <c r="I680" s="40">
        <f t="shared" si="45"/>
        <v>363000</v>
      </c>
      <c r="J680" s="13"/>
      <c r="K680" s="21">
        <f t="shared" si="44"/>
        <v>363000</v>
      </c>
    </row>
    <row r="681" spans="1:11" ht="20.25" customHeight="1" x14ac:dyDescent="0.3">
      <c r="A681" s="11" t="s">
        <v>977</v>
      </c>
      <c r="B681" s="11"/>
      <c r="C681" s="11" t="s">
        <v>978</v>
      </c>
      <c r="D681" s="36" t="s">
        <v>979</v>
      </c>
      <c r="E681" s="63" t="s">
        <v>9</v>
      </c>
      <c r="F681" s="12">
        <v>242000</v>
      </c>
      <c r="G681" s="27">
        <v>0</v>
      </c>
      <c r="H681" s="44">
        <v>363000</v>
      </c>
      <c r="I681" s="40">
        <f t="shared" si="45"/>
        <v>363000</v>
      </c>
      <c r="J681" s="13"/>
      <c r="K681" s="21">
        <f t="shared" si="44"/>
        <v>363000</v>
      </c>
    </row>
    <row r="682" spans="1:11" ht="20.25" customHeight="1" x14ac:dyDescent="0.3">
      <c r="A682" s="11" t="s">
        <v>1040</v>
      </c>
      <c r="B682" s="11"/>
      <c r="C682" s="11" t="s">
        <v>1041</v>
      </c>
      <c r="D682" s="36" t="s">
        <v>1042</v>
      </c>
      <c r="E682" s="63" t="s">
        <v>9</v>
      </c>
      <c r="F682" s="12">
        <v>186000</v>
      </c>
      <c r="G682" s="12">
        <v>300000</v>
      </c>
      <c r="H682" s="44">
        <v>500000</v>
      </c>
      <c r="I682" s="40">
        <f>H682</f>
        <v>500000</v>
      </c>
      <c r="J682" s="10"/>
    </row>
    <row r="683" spans="1:11" ht="20.25" customHeight="1" x14ac:dyDescent="0.3">
      <c r="A683" s="11"/>
      <c r="B683" s="11"/>
      <c r="C683" s="11"/>
      <c r="D683" s="36" t="s">
        <v>1761</v>
      </c>
      <c r="E683" s="63" t="s">
        <v>9</v>
      </c>
      <c r="F683" s="12"/>
      <c r="G683" s="12">
        <f>H683</f>
        <v>700000</v>
      </c>
      <c r="H683" s="45">
        <v>700000</v>
      </c>
      <c r="I683" s="40">
        <f t="shared" si="45"/>
        <v>700000</v>
      </c>
      <c r="J683" s="13"/>
      <c r="K683" s="21">
        <f>F683*1.5</f>
        <v>0</v>
      </c>
    </row>
    <row r="684" spans="1:11" ht="20.25" customHeight="1" x14ac:dyDescent="0.3">
      <c r="A684" s="11"/>
      <c r="B684" s="11"/>
      <c r="C684" s="11"/>
      <c r="D684" s="36" t="s">
        <v>1760</v>
      </c>
      <c r="E684" s="63" t="s">
        <v>9</v>
      </c>
      <c r="F684" s="12"/>
      <c r="G684" s="12">
        <f t="shared" ref="G684:G697" si="46">H684</f>
        <v>1000000</v>
      </c>
      <c r="H684" s="45">
        <v>1000000</v>
      </c>
      <c r="I684" s="40">
        <f t="shared" si="45"/>
        <v>1000000</v>
      </c>
      <c r="J684" s="13"/>
      <c r="K684" s="21">
        <f>F684*1.5</f>
        <v>0</v>
      </c>
    </row>
    <row r="685" spans="1:11" ht="20.25" customHeight="1" x14ac:dyDescent="0.3">
      <c r="A685" s="11"/>
      <c r="B685" s="11"/>
      <c r="C685" s="11"/>
      <c r="D685" s="36" t="s">
        <v>1751</v>
      </c>
      <c r="E685" s="63" t="s">
        <v>9</v>
      </c>
      <c r="F685" s="12"/>
      <c r="G685" s="12">
        <f t="shared" si="46"/>
        <v>100000</v>
      </c>
      <c r="H685" s="45">
        <v>100000</v>
      </c>
      <c r="I685" s="40">
        <f t="shared" si="45"/>
        <v>100000</v>
      </c>
      <c r="J685" s="13"/>
      <c r="K685" s="21">
        <f>F685*1.5</f>
        <v>0</v>
      </c>
    </row>
    <row r="686" spans="1:11" s="22" customFormat="1" ht="20.25" customHeight="1" x14ac:dyDescent="0.3">
      <c r="A686" s="11"/>
      <c r="B686" s="11"/>
      <c r="C686" s="11"/>
      <c r="D686" s="36" t="s">
        <v>1750</v>
      </c>
      <c r="E686" s="63" t="s">
        <v>9</v>
      </c>
      <c r="F686" s="12"/>
      <c r="G686" s="12">
        <f>H686</f>
        <v>200000</v>
      </c>
      <c r="H686" s="45">
        <v>200000</v>
      </c>
      <c r="I686" s="40">
        <f t="shared" si="45"/>
        <v>200000</v>
      </c>
      <c r="J686" s="18"/>
      <c r="K686" s="22">
        <f>F686*1.5</f>
        <v>0</v>
      </c>
    </row>
    <row r="687" spans="1:11" s="22" customFormat="1" ht="20.25" customHeight="1" x14ac:dyDescent="0.3">
      <c r="A687" s="11"/>
      <c r="B687" s="11"/>
      <c r="C687" s="11"/>
      <c r="D687" s="36" t="s">
        <v>1749</v>
      </c>
      <c r="E687" s="63" t="s">
        <v>9</v>
      </c>
      <c r="F687" s="12"/>
      <c r="G687" s="12">
        <f>H687</f>
        <v>300000</v>
      </c>
      <c r="H687" s="45">
        <v>300000</v>
      </c>
      <c r="I687" s="40">
        <f t="shared" si="45"/>
        <v>300000</v>
      </c>
      <c r="J687" s="18"/>
      <c r="K687" s="22">
        <f>F687*1.5</f>
        <v>0</v>
      </c>
    </row>
    <row r="688" spans="1:11" ht="20.25" customHeight="1" x14ac:dyDescent="0.3">
      <c r="A688" s="11"/>
      <c r="B688" s="11"/>
      <c r="C688" s="11"/>
      <c r="D688" s="36" t="s">
        <v>1745</v>
      </c>
      <c r="E688" s="63" t="s">
        <v>9</v>
      </c>
      <c r="F688" s="12"/>
      <c r="G688" s="51" t="str">
        <f t="shared" si="46"/>
        <v>100.000-500.000</v>
      </c>
      <c r="H688" s="50" t="s">
        <v>1789</v>
      </c>
      <c r="I688" s="52" t="str">
        <f t="shared" si="45"/>
        <v>100.000-500.000</v>
      </c>
      <c r="J688" s="13"/>
      <c r="K688" s="21">
        <f t="shared" si="44"/>
        <v>0</v>
      </c>
    </row>
    <row r="689" spans="1:11" ht="20.25" customHeight="1" x14ac:dyDescent="0.3">
      <c r="A689" s="11"/>
      <c r="B689" s="11"/>
      <c r="C689" s="11"/>
      <c r="D689" s="36" t="s">
        <v>1474</v>
      </c>
      <c r="E689" s="63" t="s">
        <v>9</v>
      </c>
      <c r="F689" s="12"/>
      <c r="G689" s="12">
        <f t="shared" si="46"/>
        <v>50000</v>
      </c>
      <c r="H689" s="45">
        <v>50000</v>
      </c>
      <c r="I689" s="52">
        <f t="shared" si="45"/>
        <v>50000</v>
      </c>
      <c r="J689" s="13"/>
      <c r="K689" s="21">
        <f t="shared" si="44"/>
        <v>0</v>
      </c>
    </row>
    <row r="690" spans="1:11" ht="20.25" customHeight="1" x14ac:dyDescent="0.3">
      <c r="A690" s="11"/>
      <c r="B690" s="11"/>
      <c r="C690" s="11"/>
      <c r="D690" s="36" t="s">
        <v>1509</v>
      </c>
      <c r="E690" s="63" t="s">
        <v>9</v>
      </c>
      <c r="F690" s="12"/>
      <c r="G690" s="51" t="s">
        <v>1789</v>
      </c>
      <c r="H690" s="51" t="s">
        <v>1789</v>
      </c>
      <c r="I690" s="52" t="str">
        <f t="shared" si="45"/>
        <v>100.000-500.000</v>
      </c>
      <c r="J690" s="13"/>
      <c r="K690" s="21">
        <f t="shared" si="44"/>
        <v>0</v>
      </c>
    </row>
    <row r="691" spans="1:11" ht="20.25" customHeight="1" x14ac:dyDescent="0.3">
      <c r="A691" s="11"/>
      <c r="B691" s="11"/>
      <c r="C691" s="11"/>
      <c r="D691" s="36" t="s">
        <v>1521</v>
      </c>
      <c r="E691" s="63" t="s">
        <v>9</v>
      </c>
      <c r="F691" s="12"/>
      <c r="G691" s="12">
        <f t="shared" si="46"/>
        <v>1000000</v>
      </c>
      <c r="H691" s="45">
        <v>1000000</v>
      </c>
      <c r="I691" s="40">
        <f t="shared" si="45"/>
        <v>1000000</v>
      </c>
      <c r="J691" s="13"/>
      <c r="K691" s="21">
        <f t="shared" si="44"/>
        <v>0</v>
      </c>
    </row>
    <row r="692" spans="1:11" ht="20.25" customHeight="1" x14ac:dyDescent="0.3">
      <c r="A692" s="11"/>
      <c r="B692" s="11"/>
      <c r="C692" s="11"/>
      <c r="D692" s="36" t="s">
        <v>1522</v>
      </c>
      <c r="E692" s="63" t="s">
        <v>9</v>
      </c>
      <c r="F692" s="12"/>
      <c r="G692" s="12">
        <f t="shared" si="46"/>
        <v>500000</v>
      </c>
      <c r="H692" s="45">
        <v>500000</v>
      </c>
      <c r="I692" s="40">
        <f t="shared" si="45"/>
        <v>500000</v>
      </c>
      <c r="J692" s="13"/>
      <c r="K692" s="21">
        <f t="shared" si="44"/>
        <v>0</v>
      </c>
    </row>
    <row r="693" spans="1:11" ht="20.25" customHeight="1" x14ac:dyDescent="0.3">
      <c r="A693" s="11"/>
      <c r="B693" s="11"/>
      <c r="C693" s="11"/>
      <c r="D693" s="36" t="s">
        <v>1523</v>
      </c>
      <c r="E693" s="63" t="s">
        <v>9</v>
      </c>
      <c r="F693" s="12"/>
      <c r="G693" s="12">
        <f t="shared" si="46"/>
        <v>500000</v>
      </c>
      <c r="H693" s="45">
        <v>500000</v>
      </c>
      <c r="I693" s="40">
        <f t="shared" si="45"/>
        <v>500000</v>
      </c>
      <c r="J693" s="13"/>
      <c r="K693" s="21">
        <f t="shared" si="44"/>
        <v>0</v>
      </c>
    </row>
    <row r="694" spans="1:11" ht="20.25" customHeight="1" x14ac:dyDescent="0.3">
      <c r="A694" s="11"/>
      <c r="B694" s="11"/>
      <c r="C694" s="11"/>
      <c r="D694" s="36" t="s">
        <v>1524</v>
      </c>
      <c r="E694" s="63" t="s">
        <v>9</v>
      </c>
      <c r="F694" s="12"/>
      <c r="G694" s="12">
        <f t="shared" si="46"/>
        <v>500000</v>
      </c>
      <c r="H694" s="45">
        <v>500000</v>
      </c>
      <c r="I694" s="40">
        <f t="shared" si="45"/>
        <v>500000</v>
      </c>
      <c r="J694" s="13"/>
      <c r="K694" s="21">
        <f t="shared" si="44"/>
        <v>0</v>
      </c>
    </row>
    <row r="695" spans="1:11" ht="20.25" customHeight="1" x14ac:dyDescent="0.3">
      <c r="A695" s="11"/>
      <c r="B695" s="11"/>
      <c r="C695" s="11"/>
      <c r="D695" s="36" t="s">
        <v>1525</v>
      </c>
      <c r="E695" s="63" t="s">
        <v>9</v>
      </c>
      <c r="F695" s="12"/>
      <c r="G695" s="12">
        <f t="shared" si="46"/>
        <v>700000</v>
      </c>
      <c r="H695" s="45">
        <v>700000</v>
      </c>
      <c r="I695" s="40">
        <f t="shared" si="45"/>
        <v>700000</v>
      </c>
      <c r="J695" s="13"/>
      <c r="K695" s="21">
        <f t="shared" si="44"/>
        <v>0</v>
      </c>
    </row>
    <row r="696" spans="1:11" ht="20.25" customHeight="1" x14ac:dyDescent="0.3">
      <c r="A696" s="11"/>
      <c r="B696" s="11"/>
      <c r="C696" s="11"/>
      <c r="D696" s="36" t="s">
        <v>1526</v>
      </c>
      <c r="E696" s="63" t="s">
        <v>9</v>
      </c>
      <c r="F696" s="12"/>
      <c r="G696" s="12">
        <f t="shared" si="46"/>
        <v>1000000</v>
      </c>
      <c r="H696" s="45">
        <v>1000000</v>
      </c>
      <c r="I696" s="40">
        <f t="shared" si="45"/>
        <v>1000000</v>
      </c>
      <c r="J696" s="13"/>
      <c r="K696" s="21">
        <f t="shared" si="44"/>
        <v>0</v>
      </c>
    </row>
    <row r="697" spans="1:11" ht="20.25" customHeight="1" x14ac:dyDescent="0.3">
      <c r="A697" s="11"/>
      <c r="B697" s="11"/>
      <c r="C697" s="11"/>
      <c r="D697" s="36" t="s">
        <v>1527</v>
      </c>
      <c r="E697" s="63" t="s">
        <v>9</v>
      </c>
      <c r="F697" s="12"/>
      <c r="G697" s="12">
        <f t="shared" si="46"/>
        <v>800000</v>
      </c>
      <c r="H697" s="45">
        <v>800000</v>
      </c>
      <c r="I697" s="40">
        <f t="shared" si="45"/>
        <v>800000</v>
      </c>
      <c r="J697" s="13"/>
      <c r="K697" s="21">
        <f t="shared" si="44"/>
        <v>0</v>
      </c>
    </row>
    <row r="698" spans="1:11" ht="20.25" customHeight="1" x14ac:dyDescent="0.3">
      <c r="A698" s="11"/>
      <c r="B698" s="11"/>
      <c r="C698" s="11"/>
      <c r="D698" s="36" t="s">
        <v>1556</v>
      </c>
      <c r="E698" s="63" t="s">
        <v>9</v>
      </c>
      <c r="F698" s="12"/>
      <c r="G698" s="45">
        <v>100000</v>
      </c>
      <c r="H698" s="45">
        <v>100000</v>
      </c>
      <c r="I698" s="40">
        <f t="shared" si="45"/>
        <v>100000</v>
      </c>
      <c r="J698" s="13"/>
      <c r="K698" s="21">
        <f t="shared" si="44"/>
        <v>0</v>
      </c>
    </row>
    <row r="699" spans="1:11" ht="20.25" customHeight="1" x14ac:dyDescent="0.3">
      <c r="A699" s="11"/>
      <c r="B699" s="11"/>
      <c r="C699" s="11"/>
      <c r="D699" s="36" t="s">
        <v>1557</v>
      </c>
      <c r="E699" s="63" t="s">
        <v>9</v>
      </c>
      <c r="F699" s="12"/>
      <c r="G699" s="45">
        <v>80000</v>
      </c>
      <c r="H699" s="45">
        <v>80000</v>
      </c>
      <c r="I699" s="40">
        <f t="shared" si="45"/>
        <v>80000</v>
      </c>
      <c r="J699" s="13"/>
      <c r="K699" s="21">
        <f t="shared" si="44"/>
        <v>0</v>
      </c>
    </row>
    <row r="700" spans="1:11" ht="20.25" customHeight="1" x14ac:dyDescent="0.3">
      <c r="A700" s="11"/>
      <c r="B700" s="11"/>
      <c r="C700" s="11"/>
      <c r="D700" s="36" t="s">
        <v>1558</v>
      </c>
      <c r="E700" s="63" t="s">
        <v>9</v>
      </c>
      <c r="F700" s="12"/>
      <c r="G700" s="45">
        <v>500000</v>
      </c>
      <c r="H700" s="45">
        <v>500000</v>
      </c>
      <c r="I700" s="40">
        <f t="shared" si="45"/>
        <v>500000</v>
      </c>
      <c r="J700" s="13"/>
      <c r="K700" s="21">
        <f t="shared" si="44"/>
        <v>0</v>
      </c>
    </row>
    <row r="701" spans="1:11" ht="20.25" customHeight="1" x14ac:dyDescent="0.3">
      <c r="A701" s="11"/>
      <c r="B701" s="11"/>
      <c r="C701" s="8" t="s">
        <v>1774</v>
      </c>
      <c r="D701" s="36"/>
      <c r="E701" s="63"/>
      <c r="F701" s="12"/>
      <c r="G701" s="12"/>
      <c r="H701" s="45"/>
      <c r="I701" s="40"/>
      <c r="J701" s="14" t="s">
        <v>1777</v>
      </c>
    </row>
    <row r="702" spans="1:11" ht="20.25" customHeight="1" x14ac:dyDescent="0.3">
      <c r="A702" s="11" t="s">
        <v>1003</v>
      </c>
      <c r="B702" s="11"/>
      <c r="C702" s="11" t="s">
        <v>1004</v>
      </c>
      <c r="D702" s="36" t="s">
        <v>1005</v>
      </c>
      <c r="E702" s="63" t="s">
        <v>9</v>
      </c>
      <c r="F702" s="12">
        <v>1274000</v>
      </c>
      <c r="G702" s="12">
        <f>F702*0.5</f>
        <v>637000</v>
      </c>
      <c r="H702" s="44">
        <v>1911000</v>
      </c>
      <c r="I702" s="40">
        <f>F702*1.5+G702</f>
        <v>2548000</v>
      </c>
      <c r="J702" s="25"/>
      <c r="K702" s="21">
        <f t="shared" si="44"/>
        <v>1911000</v>
      </c>
    </row>
    <row r="703" spans="1:11" ht="20.25" customHeight="1" x14ac:dyDescent="0.3">
      <c r="A703" s="11" t="s">
        <v>1012</v>
      </c>
      <c r="B703" s="11"/>
      <c r="C703" s="11" t="s">
        <v>1013</v>
      </c>
      <c r="D703" s="36" t="s">
        <v>1014</v>
      </c>
      <c r="E703" s="63" t="s">
        <v>9</v>
      </c>
      <c r="F703" s="12">
        <v>984000</v>
      </c>
      <c r="G703" s="12">
        <f t="shared" ref="G703:G714" si="47">F703*0.5</f>
        <v>492000</v>
      </c>
      <c r="H703" s="44">
        <v>1476000</v>
      </c>
      <c r="I703" s="40">
        <f t="shared" ref="I703:I714" si="48">F703*1.5+G703</f>
        <v>1968000</v>
      </c>
      <c r="J703" s="11"/>
    </row>
    <row r="704" spans="1:11" ht="20.25" customHeight="1" x14ac:dyDescent="0.3">
      <c r="A704" s="11" t="s">
        <v>1006</v>
      </c>
      <c r="B704" s="11"/>
      <c r="C704" s="11" t="s">
        <v>1007</v>
      </c>
      <c r="D704" s="36" t="s">
        <v>1008</v>
      </c>
      <c r="E704" s="63" t="s">
        <v>9</v>
      </c>
      <c r="F704" s="12">
        <v>682000</v>
      </c>
      <c r="G704" s="12">
        <f t="shared" si="47"/>
        <v>341000</v>
      </c>
      <c r="H704" s="44">
        <v>1023000</v>
      </c>
      <c r="I704" s="40">
        <f t="shared" si="48"/>
        <v>1364000</v>
      </c>
      <c r="J704" s="13"/>
    </row>
    <row r="705" spans="1:10" ht="20.25" customHeight="1" x14ac:dyDescent="0.3">
      <c r="A705" s="11" t="s">
        <v>1000</v>
      </c>
      <c r="B705" s="11"/>
      <c r="C705" s="11" t="s">
        <v>1001</v>
      </c>
      <c r="D705" s="36" t="s">
        <v>1002</v>
      </c>
      <c r="E705" s="63" t="s">
        <v>9</v>
      </c>
      <c r="F705" s="12">
        <v>831000</v>
      </c>
      <c r="G705" s="12">
        <f t="shared" si="47"/>
        <v>415500</v>
      </c>
      <c r="H705" s="44">
        <v>1246500</v>
      </c>
      <c r="I705" s="40">
        <f t="shared" si="48"/>
        <v>1662000</v>
      </c>
      <c r="J705" s="13"/>
    </row>
    <row r="706" spans="1:10" ht="20.25" customHeight="1" x14ac:dyDescent="0.3">
      <c r="A706" s="11" t="s">
        <v>1009</v>
      </c>
      <c r="B706" s="11"/>
      <c r="C706" s="11" t="s">
        <v>1010</v>
      </c>
      <c r="D706" s="36" t="s">
        <v>1011</v>
      </c>
      <c r="E706" s="63" t="s">
        <v>9</v>
      </c>
      <c r="F706" s="12">
        <v>219000</v>
      </c>
      <c r="G706" s="12">
        <f t="shared" si="47"/>
        <v>109500</v>
      </c>
      <c r="H706" s="44">
        <v>328500</v>
      </c>
      <c r="I706" s="40">
        <f t="shared" si="48"/>
        <v>438000</v>
      </c>
      <c r="J706" s="13"/>
    </row>
    <row r="707" spans="1:10" ht="20.25" customHeight="1" x14ac:dyDescent="0.3">
      <c r="A707" s="17" t="s">
        <v>985</v>
      </c>
      <c r="B707" s="17"/>
      <c r="C707" s="17" t="s">
        <v>986</v>
      </c>
      <c r="D707" s="36" t="s">
        <v>987</v>
      </c>
      <c r="E707" s="65" t="s">
        <v>9</v>
      </c>
      <c r="F707" s="2">
        <v>706000</v>
      </c>
      <c r="G707" s="12">
        <f t="shared" si="47"/>
        <v>353000</v>
      </c>
      <c r="H707" s="45">
        <v>4000000</v>
      </c>
      <c r="I707" s="40">
        <f t="shared" si="48"/>
        <v>1412000</v>
      </c>
      <c r="J707" s="13"/>
    </row>
    <row r="708" spans="1:10" ht="20.25" customHeight="1" x14ac:dyDescent="0.3">
      <c r="A708" s="11" t="s">
        <v>980</v>
      </c>
      <c r="B708" s="11"/>
      <c r="C708" s="11" t="s">
        <v>981</v>
      </c>
      <c r="D708" s="36" t="s">
        <v>982</v>
      </c>
      <c r="E708" s="63" t="s">
        <v>9</v>
      </c>
      <c r="F708" s="12">
        <v>1564000</v>
      </c>
      <c r="G708" s="12">
        <f t="shared" si="47"/>
        <v>782000</v>
      </c>
      <c r="H708" s="44">
        <v>2346000</v>
      </c>
      <c r="I708" s="40">
        <f t="shared" si="48"/>
        <v>3128000</v>
      </c>
      <c r="J708" s="13"/>
    </row>
    <row r="709" spans="1:10" ht="20.25" customHeight="1" x14ac:dyDescent="0.3">
      <c r="A709" s="11" t="s">
        <v>991</v>
      </c>
      <c r="B709" s="11"/>
      <c r="C709" s="11" t="s">
        <v>992</v>
      </c>
      <c r="D709" s="36" t="s">
        <v>993</v>
      </c>
      <c r="E709" s="63" t="s">
        <v>9</v>
      </c>
      <c r="F709" s="12">
        <v>549000</v>
      </c>
      <c r="G709" s="12">
        <f t="shared" si="47"/>
        <v>274500</v>
      </c>
      <c r="H709" s="44">
        <v>823500</v>
      </c>
      <c r="I709" s="40">
        <f t="shared" si="48"/>
        <v>1098000</v>
      </c>
      <c r="J709" s="13"/>
    </row>
    <row r="710" spans="1:10" ht="20.25" customHeight="1" x14ac:dyDescent="0.3">
      <c r="A710" s="11" t="s">
        <v>997</v>
      </c>
      <c r="B710" s="11"/>
      <c r="C710" s="11" t="s">
        <v>998</v>
      </c>
      <c r="D710" s="36" t="s">
        <v>999</v>
      </c>
      <c r="E710" s="63" t="s">
        <v>9</v>
      </c>
      <c r="F710" s="12">
        <v>573000</v>
      </c>
      <c r="G710" s="12">
        <f t="shared" si="47"/>
        <v>286500</v>
      </c>
      <c r="H710" s="44">
        <v>859500</v>
      </c>
      <c r="I710" s="40">
        <f t="shared" si="48"/>
        <v>1146000</v>
      </c>
      <c r="J710" s="13"/>
    </row>
    <row r="711" spans="1:10" ht="20.25" customHeight="1" x14ac:dyDescent="0.3">
      <c r="A711" s="11" t="s">
        <v>983</v>
      </c>
      <c r="B711" s="11"/>
      <c r="C711" s="11" t="s">
        <v>984</v>
      </c>
      <c r="D711" s="36" t="s">
        <v>887</v>
      </c>
      <c r="E711" s="63" t="s">
        <v>9</v>
      </c>
      <c r="F711" s="12">
        <v>2248000</v>
      </c>
      <c r="G711" s="12">
        <f t="shared" si="47"/>
        <v>1124000</v>
      </c>
      <c r="H711" s="44">
        <v>3372000</v>
      </c>
      <c r="I711" s="40">
        <f t="shared" si="48"/>
        <v>4496000</v>
      </c>
      <c r="J711" s="13"/>
    </row>
    <row r="712" spans="1:10" ht="20.25" customHeight="1" x14ac:dyDescent="0.3">
      <c r="A712" s="11" t="s">
        <v>988</v>
      </c>
      <c r="B712" s="11"/>
      <c r="C712" s="11" t="s">
        <v>989</v>
      </c>
      <c r="D712" s="36" t="s">
        <v>990</v>
      </c>
      <c r="E712" s="63" t="s">
        <v>9</v>
      </c>
      <c r="F712" s="12">
        <v>344000</v>
      </c>
      <c r="G712" s="12">
        <f t="shared" si="47"/>
        <v>172000</v>
      </c>
      <c r="H712" s="44">
        <v>516000</v>
      </c>
      <c r="I712" s="40">
        <f t="shared" si="48"/>
        <v>688000</v>
      </c>
      <c r="J712" s="13"/>
    </row>
    <row r="713" spans="1:10" ht="30.75" customHeight="1" x14ac:dyDescent="0.3">
      <c r="A713" s="11" t="s">
        <v>1052</v>
      </c>
      <c r="B713" s="11"/>
      <c r="C713" s="11" t="s">
        <v>1053</v>
      </c>
      <c r="D713" s="36" t="s">
        <v>1054</v>
      </c>
      <c r="E713" s="63" t="s">
        <v>9</v>
      </c>
      <c r="F713" s="12">
        <v>396000</v>
      </c>
      <c r="G713" s="12">
        <f t="shared" si="47"/>
        <v>198000</v>
      </c>
      <c r="H713" s="44">
        <v>594000</v>
      </c>
      <c r="I713" s="40">
        <f t="shared" si="48"/>
        <v>792000</v>
      </c>
      <c r="J713" s="13"/>
    </row>
    <row r="714" spans="1:10" ht="20.25" customHeight="1" x14ac:dyDescent="0.3">
      <c r="A714" s="11" t="s">
        <v>994</v>
      </c>
      <c r="B714" s="11"/>
      <c r="C714" s="11" t="s">
        <v>995</v>
      </c>
      <c r="D714" s="36" t="s">
        <v>996</v>
      </c>
      <c r="E714" s="63" t="s">
        <v>9</v>
      </c>
      <c r="F714" s="12">
        <v>388000</v>
      </c>
      <c r="G714" s="12">
        <f t="shared" si="47"/>
        <v>194000</v>
      </c>
      <c r="H714" s="44">
        <v>582000</v>
      </c>
      <c r="I714" s="40">
        <f t="shared" si="48"/>
        <v>776000</v>
      </c>
      <c r="J714" s="13"/>
    </row>
    <row r="715" spans="1:10" ht="20.25" customHeight="1" x14ac:dyDescent="0.3">
      <c r="A715" s="11"/>
      <c r="B715" s="11"/>
      <c r="C715" s="11"/>
      <c r="D715" s="36" t="s">
        <v>1483</v>
      </c>
      <c r="E715" s="63" t="s">
        <v>9</v>
      </c>
      <c r="F715" s="12"/>
      <c r="G715" s="12">
        <f t="shared" ref="G715:G748" si="49">H715</f>
        <v>700000</v>
      </c>
      <c r="H715" s="45">
        <v>700000</v>
      </c>
      <c r="I715" s="40">
        <f>H715</f>
        <v>700000</v>
      </c>
      <c r="J715" s="13"/>
    </row>
    <row r="716" spans="1:10" ht="20.25" customHeight="1" x14ac:dyDescent="0.3">
      <c r="A716" s="11"/>
      <c r="B716" s="11"/>
      <c r="C716" s="11"/>
      <c r="D716" s="36" t="s">
        <v>1491</v>
      </c>
      <c r="E716" s="63" t="s">
        <v>9</v>
      </c>
      <c r="F716" s="12"/>
      <c r="G716" s="12">
        <f t="shared" si="49"/>
        <v>700000</v>
      </c>
      <c r="H716" s="45">
        <v>700000</v>
      </c>
      <c r="I716" s="40">
        <f t="shared" ref="I716:I752" si="50">H716</f>
        <v>700000</v>
      </c>
      <c r="J716" s="13"/>
    </row>
    <row r="717" spans="1:10" ht="20.25" customHeight="1" x14ac:dyDescent="0.3">
      <c r="A717" s="11"/>
      <c r="B717" s="11"/>
      <c r="C717" s="11"/>
      <c r="D717" s="36" t="s">
        <v>1592</v>
      </c>
      <c r="E717" s="63" t="s">
        <v>9</v>
      </c>
      <c r="F717" s="12"/>
      <c r="G717" s="45">
        <v>1500000</v>
      </c>
      <c r="H717" s="45">
        <v>1500000</v>
      </c>
      <c r="I717" s="40">
        <f>H717</f>
        <v>1500000</v>
      </c>
      <c r="J717" s="13"/>
    </row>
    <row r="718" spans="1:10" ht="20.25" customHeight="1" x14ac:dyDescent="0.3">
      <c r="A718" s="11"/>
      <c r="B718" s="11"/>
      <c r="C718" s="11"/>
      <c r="D718" s="36" t="s">
        <v>1593</v>
      </c>
      <c r="E718" s="63" t="s">
        <v>9</v>
      </c>
      <c r="F718" s="12"/>
      <c r="G718" s="45">
        <v>500000</v>
      </c>
      <c r="H718" s="45">
        <v>500000</v>
      </c>
      <c r="I718" s="40">
        <f>H718</f>
        <v>500000</v>
      </c>
      <c r="J718" s="13"/>
    </row>
    <row r="719" spans="1:10" ht="20.25" customHeight="1" x14ac:dyDescent="0.3">
      <c r="A719" s="11"/>
      <c r="B719" s="11"/>
      <c r="C719" s="11"/>
      <c r="D719" s="36" t="s">
        <v>1791</v>
      </c>
      <c r="E719" s="63" t="s">
        <v>9</v>
      </c>
      <c r="F719" s="12"/>
      <c r="G719" s="12">
        <f t="shared" si="49"/>
        <v>1000000</v>
      </c>
      <c r="H719" s="45">
        <v>1000000</v>
      </c>
      <c r="I719" s="40">
        <f t="shared" si="50"/>
        <v>1000000</v>
      </c>
      <c r="J719" s="13"/>
    </row>
    <row r="720" spans="1:10" ht="20.25" customHeight="1" x14ac:dyDescent="0.3">
      <c r="A720" s="11"/>
      <c r="B720" s="11"/>
      <c r="C720" s="11"/>
      <c r="D720" s="36" t="s">
        <v>1498</v>
      </c>
      <c r="E720" s="63" t="s">
        <v>9</v>
      </c>
      <c r="F720" s="12"/>
      <c r="G720" s="12">
        <f t="shared" si="49"/>
        <v>600000</v>
      </c>
      <c r="H720" s="45">
        <v>600000</v>
      </c>
      <c r="I720" s="40">
        <f t="shared" si="50"/>
        <v>600000</v>
      </c>
      <c r="J720" s="13"/>
    </row>
    <row r="721" spans="1:10" ht="20.25" customHeight="1" x14ac:dyDescent="0.3">
      <c r="A721" s="11"/>
      <c r="B721" s="11"/>
      <c r="C721" s="11"/>
      <c r="D721" s="36" t="s">
        <v>1499</v>
      </c>
      <c r="E721" s="63" t="s">
        <v>9</v>
      </c>
      <c r="F721" s="12"/>
      <c r="G721" s="12">
        <f t="shared" si="49"/>
        <v>800000</v>
      </c>
      <c r="H721" s="45">
        <v>800000</v>
      </c>
      <c r="I721" s="40">
        <f t="shared" si="50"/>
        <v>800000</v>
      </c>
      <c r="J721" s="13"/>
    </row>
    <row r="722" spans="1:10" ht="20.25" customHeight="1" x14ac:dyDescent="0.3">
      <c r="A722" s="11"/>
      <c r="B722" s="11"/>
      <c r="C722" s="11"/>
      <c r="D722" s="36" t="s">
        <v>1500</v>
      </c>
      <c r="E722" s="63" t="s">
        <v>9</v>
      </c>
      <c r="F722" s="12"/>
      <c r="G722" s="12">
        <f t="shared" si="49"/>
        <v>900000</v>
      </c>
      <c r="H722" s="45">
        <v>900000</v>
      </c>
      <c r="I722" s="40">
        <f t="shared" si="50"/>
        <v>900000</v>
      </c>
      <c r="J722" s="13"/>
    </row>
    <row r="723" spans="1:10" ht="20.25" customHeight="1" x14ac:dyDescent="0.3">
      <c r="A723" s="11"/>
      <c r="B723" s="11"/>
      <c r="C723" s="11"/>
      <c r="D723" s="36" t="s">
        <v>1501</v>
      </c>
      <c r="E723" s="63" t="s">
        <v>9</v>
      </c>
      <c r="F723" s="12"/>
      <c r="G723" s="12">
        <f t="shared" si="49"/>
        <v>1000000</v>
      </c>
      <c r="H723" s="45">
        <v>1000000</v>
      </c>
      <c r="I723" s="40">
        <f t="shared" si="50"/>
        <v>1000000</v>
      </c>
      <c r="J723" s="13"/>
    </row>
    <row r="724" spans="1:10" ht="20.25" customHeight="1" x14ac:dyDescent="0.3">
      <c r="A724" s="11"/>
      <c r="B724" s="11"/>
      <c r="C724" s="11"/>
      <c r="D724" s="36" t="s">
        <v>1502</v>
      </c>
      <c r="E724" s="63" t="s">
        <v>9</v>
      </c>
      <c r="F724" s="12"/>
      <c r="G724" s="12">
        <f t="shared" si="49"/>
        <v>1200000</v>
      </c>
      <c r="H724" s="45">
        <v>1200000</v>
      </c>
      <c r="I724" s="40">
        <f t="shared" si="50"/>
        <v>1200000</v>
      </c>
      <c r="J724" s="13"/>
    </row>
    <row r="725" spans="1:10" ht="20.25" customHeight="1" x14ac:dyDescent="0.3">
      <c r="A725" s="11"/>
      <c r="B725" s="11"/>
      <c r="C725" s="11"/>
      <c r="D725" s="36" t="s">
        <v>1503</v>
      </c>
      <c r="E725" s="63" t="s">
        <v>9</v>
      </c>
      <c r="F725" s="12"/>
      <c r="G725" s="12">
        <f t="shared" si="49"/>
        <v>1400000</v>
      </c>
      <c r="H725" s="45">
        <v>1400000</v>
      </c>
      <c r="I725" s="40">
        <f t="shared" si="50"/>
        <v>1400000</v>
      </c>
      <c r="J725" s="13"/>
    </row>
    <row r="726" spans="1:10" ht="20.25" customHeight="1" x14ac:dyDescent="0.3">
      <c r="A726" s="11"/>
      <c r="B726" s="11"/>
      <c r="C726" s="11"/>
      <c r="D726" s="36" t="s">
        <v>1517</v>
      </c>
      <c r="E726" s="63" t="s">
        <v>9</v>
      </c>
      <c r="F726" s="12"/>
      <c r="G726" s="12">
        <f t="shared" si="49"/>
        <v>50000</v>
      </c>
      <c r="H726" s="45">
        <v>50000</v>
      </c>
      <c r="I726" s="40">
        <f t="shared" si="50"/>
        <v>50000</v>
      </c>
      <c r="J726" s="13"/>
    </row>
    <row r="727" spans="1:10" ht="20.25" customHeight="1" x14ac:dyDescent="0.3">
      <c r="A727" s="11"/>
      <c r="B727" s="11"/>
      <c r="C727" s="11"/>
      <c r="D727" s="36" t="s">
        <v>1790</v>
      </c>
      <c r="E727" s="63" t="s">
        <v>9</v>
      </c>
      <c r="F727" s="12"/>
      <c r="G727" s="12">
        <f t="shared" si="49"/>
        <v>100000</v>
      </c>
      <c r="H727" s="45">
        <v>100000</v>
      </c>
      <c r="I727" s="40">
        <f t="shared" si="50"/>
        <v>100000</v>
      </c>
      <c r="J727" s="13"/>
    </row>
    <row r="728" spans="1:10" ht="20.25" customHeight="1" x14ac:dyDescent="0.3">
      <c r="A728" s="11"/>
      <c r="B728" s="11"/>
      <c r="C728" s="11"/>
      <c r="D728" s="36" t="s">
        <v>1528</v>
      </c>
      <c r="E728" s="63" t="s">
        <v>9</v>
      </c>
      <c r="F728" s="12"/>
      <c r="G728" s="12">
        <f t="shared" si="49"/>
        <v>700000</v>
      </c>
      <c r="H728" s="45">
        <v>700000</v>
      </c>
      <c r="I728" s="40">
        <f t="shared" si="50"/>
        <v>700000</v>
      </c>
      <c r="J728" s="13"/>
    </row>
    <row r="729" spans="1:10" ht="20.25" customHeight="1" x14ac:dyDescent="0.3">
      <c r="A729" s="11"/>
      <c r="B729" s="11"/>
      <c r="C729" s="11"/>
      <c r="D729" s="36" t="s">
        <v>1529</v>
      </c>
      <c r="E729" s="63" t="s">
        <v>9</v>
      </c>
      <c r="F729" s="12"/>
      <c r="G729" s="12">
        <f t="shared" si="49"/>
        <v>1000000</v>
      </c>
      <c r="H729" s="45">
        <v>1000000</v>
      </c>
      <c r="I729" s="40">
        <f t="shared" si="50"/>
        <v>1000000</v>
      </c>
      <c r="J729" s="13"/>
    </row>
    <row r="730" spans="1:10" ht="20.25" customHeight="1" x14ac:dyDescent="0.3">
      <c r="A730" s="11"/>
      <c r="B730" s="11"/>
      <c r="C730" s="11"/>
      <c r="D730" s="36" t="s">
        <v>1590</v>
      </c>
      <c r="E730" s="63" t="s">
        <v>9</v>
      </c>
      <c r="F730" s="12"/>
      <c r="G730" s="12">
        <v>2000000</v>
      </c>
      <c r="H730" s="45">
        <v>2000000</v>
      </c>
      <c r="I730" s="40">
        <f t="shared" si="50"/>
        <v>2000000</v>
      </c>
      <c r="J730" s="13"/>
    </row>
    <row r="731" spans="1:10" ht="20.25" customHeight="1" x14ac:dyDescent="0.3">
      <c r="A731" s="11"/>
      <c r="B731" s="11"/>
      <c r="C731" s="11"/>
      <c r="D731" s="36" t="s">
        <v>1533</v>
      </c>
      <c r="E731" s="63" t="s">
        <v>9</v>
      </c>
      <c r="F731" s="12"/>
      <c r="G731" s="12">
        <f t="shared" si="49"/>
        <v>1500000</v>
      </c>
      <c r="H731" s="45">
        <v>1500000</v>
      </c>
      <c r="I731" s="40">
        <f t="shared" si="50"/>
        <v>1500000</v>
      </c>
      <c r="J731" s="13"/>
    </row>
    <row r="732" spans="1:10" ht="20.25" customHeight="1" x14ac:dyDescent="0.3">
      <c r="A732" s="11"/>
      <c r="B732" s="11"/>
      <c r="C732" s="11"/>
      <c r="D732" s="36" t="s">
        <v>1534</v>
      </c>
      <c r="E732" s="63" t="s">
        <v>9</v>
      </c>
      <c r="F732" s="12"/>
      <c r="G732" s="12">
        <f t="shared" si="49"/>
        <v>1600000</v>
      </c>
      <c r="H732" s="45">
        <v>1600000</v>
      </c>
      <c r="I732" s="40">
        <f t="shared" si="50"/>
        <v>1600000</v>
      </c>
      <c r="J732" s="13"/>
    </row>
    <row r="733" spans="1:10" ht="20.25" customHeight="1" x14ac:dyDescent="0.3">
      <c r="A733" s="11"/>
      <c r="B733" s="11"/>
      <c r="C733" s="11"/>
      <c r="D733" s="36" t="s">
        <v>1535</v>
      </c>
      <c r="E733" s="63" t="s">
        <v>9</v>
      </c>
      <c r="F733" s="12"/>
      <c r="G733" s="12">
        <f t="shared" si="49"/>
        <v>1800000</v>
      </c>
      <c r="H733" s="45">
        <v>1800000</v>
      </c>
      <c r="I733" s="40">
        <f t="shared" si="50"/>
        <v>1800000</v>
      </c>
      <c r="J733" s="13"/>
    </row>
    <row r="734" spans="1:10" ht="20.25" customHeight="1" x14ac:dyDescent="0.3">
      <c r="A734" s="11"/>
      <c r="B734" s="11"/>
      <c r="C734" s="11"/>
      <c r="D734" s="36" t="s">
        <v>1536</v>
      </c>
      <c r="E734" s="63" t="s">
        <v>9</v>
      </c>
      <c r="F734" s="12"/>
      <c r="G734" s="12">
        <f t="shared" si="49"/>
        <v>2000000</v>
      </c>
      <c r="H734" s="45">
        <v>2000000</v>
      </c>
      <c r="I734" s="40">
        <f t="shared" si="50"/>
        <v>2000000</v>
      </c>
      <c r="J734" s="13"/>
    </row>
    <row r="735" spans="1:10" ht="20.25" customHeight="1" x14ac:dyDescent="0.3">
      <c r="A735" s="11"/>
      <c r="B735" s="11"/>
      <c r="C735" s="11"/>
      <c r="D735" s="36" t="s">
        <v>1537</v>
      </c>
      <c r="E735" s="63" t="s">
        <v>9</v>
      </c>
      <c r="F735" s="12"/>
      <c r="G735" s="12">
        <f t="shared" si="49"/>
        <v>2300000</v>
      </c>
      <c r="H735" s="45">
        <v>2300000</v>
      </c>
      <c r="I735" s="40">
        <f t="shared" si="50"/>
        <v>2300000</v>
      </c>
      <c r="J735" s="13"/>
    </row>
    <row r="736" spans="1:10" ht="20.25" customHeight="1" x14ac:dyDescent="0.3">
      <c r="A736" s="11"/>
      <c r="B736" s="11"/>
      <c r="C736" s="11"/>
      <c r="D736" s="36" t="s">
        <v>1538</v>
      </c>
      <c r="E736" s="63" t="s">
        <v>9</v>
      </c>
      <c r="F736" s="12"/>
      <c r="G736" s="12">
        <f t="shared" si="49"/>
        <v>2500000</v>
      </c>
      <c r="H736" s="45">
        <v>2500000</v>
      </c>
      <c r="I736" s="40">
        <f t="shared" si="50"/>
        <v>2500000</v>
      </c>
      <c r="J736" s="13"/>
    </row>
    <row r="737" spans="1:10" ht="20.25" customHeight="1" x14ac:dyDescent="0.3">
      <c r="A737" s="11"/>
      <c r="B737" s="11"/>
      <c r="C737" s="11"/>
      <c r="D737" s="36" t="s">
        <v>1539</v>
      </c>
      <c r="E737" s="63" t="s">
        <v>9</v>
      </c>
      <c r="F737" s="12"/>
      <c r="G737" s="12">
        <f t="shared" si="49"/>
        <v>2700000</v>
      </c>
      <c r="H737" s="45">
        <v>2700000</v>
      </c>
      <c r="I737" s="40">
        <f t="shared" si="50"/>
        <v>2700000</v>
      </c>
      <c r="J737" s="13"/>
    </row>
    <row r="738" spans="1:10" ht="20.25" customHeight="1" x14ac:dyDescent="0.3">
      <c r="A738" s="11"/>
      <c r="B738" s="11"/>
      <c r="C738" s="11"/>
      <c r="D738" s="36" t="s">
        <v>1540</v>
      </c>
      <c r="E738" s="63" t="s">
        <v>9</v>
      </c>
      <c r="F738" s="12"/>
      <c r="G738" s="12">
        <f t="shared" si="49"/>
        <v>3000000</v>
      </c>
      <c r="H738" s="45">
        <v>3000000</v>
      </c>
      <c r="I738" s="40">
        <f t="shared" si="50"/>
        <v>3000000</v>
      </c>
      <c r="J738" s="13"/>
    </row>
    <row r="739" spans="1:10" ht="20.25" customHeight="1" x14ac:dyDescent="0.3">
      <c r="A739" s="11"/>
      <c r="B739" s="11"/>
      <c r="C739" s="11"/>
      <c r="D739" s="36" t="s">
        <v>1541</v>
      </c>
      <c r="E739" s="63" t="s">
        <v>9</v>
      </c>
      <c r="F739" s="12"/>
      <c r="G739" s="12">
        <f t="shared" si="49"/>
        <v>3500000</v>
      </c>
      <c r="H739" s="45">
        <v>3500000</v>
      </c>
      <c r="I739" s="40">
        <f t="shared" si="50"/>
        <v>3500000</v>
      </c>
      <c r="J739" s="13"/>
    </row>
    <row r="740" spans="1:10" ht="20.25" customHeight="1" x14ac:dyDescent="0.3">
      <c r="A740" s="11"/>
      <c r="B740" s="11"/>
      <c r="C740" s="11"/>
      <c r="D740" s="36" t="s">
        <v>1542</v>
      </c>
      <c r="E740" s="63" t="s">
        <v>9</v>
      </c>
      <c r="F740" s="12"/>
      <c r="G740" s="12">
        <f t="shared" si="49"/>
        <v>3100000</v>
      </c>
      <c r="H740" s="45">
        <v>3100000</v>
      </c>
      <c r="I740" s="40">
        <f t="shared" si="50"/>
        <v>3100000</v>
      </c>
      <c r="J740" s="13"/>
    </row>
    <row r="741" spans="1:10" ht="20.25" customHeight="1" x14ac:dyDescent="0.3">
      <c r="A741" s="11"/>
      <c r="B741" s="11"/>
      <c r="C741" s="11"/>
      <c r="D741" s="36" t="s">
        <v>1543</v>
      </c>
      <c r="E741" s="63" t="s">
        <v>9</v>
      </c>
      <c r="F741" s="12"/>
      <c r="G741" s="12">
        <f t="shared" si="49"/>
        <v>3200000</v>
      </c>
      <c r="H741" s="45">
        <v>3200000</v>
      </c>
      <c r="I741" s="40">
        <f t="shared" si="50"/>
        <v>3200000</v>
      </c>
      <c r="J741" s="13"/>
    </row>
    <row r="742" spans="1:10" ht="20.25" customHeight="1" x14ac:dyDescent="0.3">
      <c r="A742" s="11"/>
      <c r="B742" s="11"/>
      <c r="C742" s="11"/>
      <c r="D742" s="36" t="s">
        <v>1544</v>
      </c>
      <c r="E742" s="63" t="s">
        <v>9</v>
      </c>
      <c r="F742" s="12"/>
      <c r="G742" s="12">
        <f t="shared" si="49"/>
        <v>3400000</v>
      </c>
      <c r="H742" s="45">
        <v>3400000</v>
      </c>
      <c r="I742" s="40">
        <f t="shared" si="50"/>
        <v>3400000</v>
      </c>
      <c r="J742" s="13"/>
    </row>
    <row r="743" spans="1:10" ht="20.25" customHeight="1" x14ac:dyDescent="0.3">
      <c r="A743" s="11"/>
      <c r="B743" s="11"/>
      <c r="C743" s="11"/>
      <c r="D743" s="36" t="s">
        <v>1545</v>
      </c>
      <c r="E743" s="63" t="s">
        <v>9</v>
      </c>
      <c r="F743" s="12"/>
      <c r="G743" s="12">
        <f t="shared" si="49"/>
        <v>3500000</v>
      </c>
      <c r="H743" s="45">
        <v>3500000</v>
      </c>
      <c r="I743" s="40">
        <f t="shared" si="50"/>
        <v>3500000</v>
      </c>
      <c r="J743" s="13"/>
    </row>
    <row r="744" spans="1:10" ht="20.25" customHeight="1" x14ac:dyDescent="0.3">
      <c r="A744" s="11"/>
      <c r="B744" s="11"/>
      <c r="C744" s="11"/>
      <c r="D744" s="36" t="s">
        <v>1546</v>
      </c>
      <c r="E744" s="63" t="s">
        <v>9</v>
      </c>
      <c r="F744" s="12"/>
      <c r="G744" s="12">
        <f t="shared" si="49"/>
        <v>3600000</v>
      </c>
      <c r="H744" s="45">
        <v>3600000</v>
      </c>
      <c r="I744" s="40">
        <f t="shared" si="50"/>
        <v>3600000</v>
      </c>
      <c r="J744" s="13"/>
    </row>
    <row r="745" spans="1:10" ht="20.25" customHeight="1" x14ac:dyDescent="0.3">
      <c r="A745" s="11"/>
      <c r="B745" s="11"/>
      <c r="C745" s="11"/>
      <c r="D745" s="36" t="s">
        <v>1547</v>
      </c>
      <c r="E745" s="63" t="s">
        <v>9</v>
      </c>
      <c r="F745" s="12"/>
      <c r="G745" s="12">
        <f t="shared" si="49"/>
        <v>3700000</v>
      </c>
      <c r="H745" s="45">
        <v>3700000</v>
      </c>
      <c r="I745" s="40">
        <f t="shared" si="50"/>
        <v>3700000</v>
      </c>
      <c r="J745" s="13"/>
    </row>
    <row r="746" spans="1:10" ht="20.25" customHeight="1" x14ac:dyDescent="0.3">
      <c r="A746" s="11"/>
      <c r="B746" s="11"/>
      <c r="C746" s="11"/>
      <c r="D746" s="36" t="s">
        <v>1548</v>
      </c>
      <c r="E746" s="63" t="s">
        <v>9</v>
      </c>
      <c r="F746" s="12"/>
      <c r="G746" s="12">
        <f t="shared" si="49"/>
        <v>3800000</v>
      </c>
      <c r="H746" s="45">
        <v>3800000</v>
      </c>
      <c r="I746" s="40">
        <f t="shared" si="50"/>
        <v>3800000</v>
      </c>
      <c r="J746" s="13"/>
    </row>
    <row r="747" spans="1:10" ht="20.25" customHeight="1" x14ac:dyDescent="0.3">
      <c r="A747" s="11"/>
      <c r="B747" s="11"/>
      <c r="C747" s="11"/>
      <c r="D747" s="36" t="s">
        <v>1549</v>
      </c>
      <c r="E747" s="63" t="s">
        <v>9</v>
      </c>
      <c r="F747" s="12"/>
      <c r="G747" s="12">
        <f t="shared" si="49"/>
        <v>3900000</v>
      </c>
      <c r="H747" s="45">
        <v>3900000</v>
      </c>
      <c r="I747" s="40">
        <f t="shared" si="50"/>
        <v>3900000</v>
      </c>
      <c r="J747" s="13"/>
    </row>
    <row r="748" spans="1:10" ht="20.25" customHeight="1" x14ac:dyDescent="0.3">
      <c r="A748" s="11"/>
      <c r="B748" s="11"/>
      <c r="C748" s="11"/>
      <c r="D748" s="36" t="s">
        <v>1550</v>
      </c>
      <c r="E748" s="63" t="s">
        <v>9</v>
      </c>
      <c r="F748" s="12"/>
      <c r="G748" s="12">
        <f t="shared" si="49"/>
        <v>4000000</v>
      </c>
      <c r="H748" s="45">
        <v>4000000</v>
      </c>
      <c r="I748" s="40">
        <f t="shared" si="50"/>
        <v>4000000</v>
      </c>
      <c r="J748" s="13"/>
    </row>
    <row r="749" spans="1:10" ht="20.25" customHeight="1" x14ac:dyDescent="0.3">
      <c r="A749" s="11"/>
      <c r="B749" s="11"/>
      <c r="C749" s="11"/>
      <c r="D749" s="36" t="s">
        <v>1560</v>
      </c>
      <c r="E749" s="63" t="s">
        <v>9</v>
      </c>
      <c r="F749" s="12"/>
      <c r="G749" s="45">
        <v>1500000</v>
      </c>
      <c r="H749" s="45">
        <v>1500000</v>
      </c>
      <c r="I749" s="40">
        <f t="shared" si="50"/>
        <v>1500000</v>
      </c>
      <c r="J749" s="13"/>
    </row>
    <row r="750" spans="1:10" ht="20.25" customHeight="1" x14ac:dyDescent="0.3">
      <c r="A750" s="11"/>
      <c r="B750" s="11"/>
      <c r="C750" s="11"/>
      <c r="D750" s="36" t="s">
        <v>1561</v>
      </c>
      <c r="E750" s="63" t="s">
        <v>9</v>
      </c>
      <c r="F750" s="12"/>
      <c r="G750" s="45">
        <v>2000000</v>
      </c>
      <c r="H750" s="45">
        <v>2000000</v>
      </c>
      <c r="I750" s="40">
        <f t="shared" si="50"/>
        <v>2000000</v>
      </c>
      <c r="J750" s="13"/>
    </row>
    <row r="751" spans="1:10" ht="20.25" customHeight="1" x14ac:dyDescent="0.3">
      <c r="A751" s="11"/>
      <c r="B751" s="11"/>
      <c r="C751" s="11"/>
      <c r="D751" s="36" t="s">
        <v>1485</v>
      </c>
      <c r="E751" s="63" t="s">
        <v>9</v>
      </c>
      <c r="F751" s="12"/>
      <c r="G751" s="12">
        <f>H751</f>
        <v>300000</v>
      </c>
      <c r="H751" s="45">
        <v>300000</v>
      </c>
      <c r="I751" s="40">
        <f t="shared" si="50"/>
        <v>300000</v>
      </c>
      <c r="J751" s="13"/>
    </row>
    <row r="752" spans="1:10" ht="20.25" customHeight="1" x14ac:dyDescent="0.3">
      <c r="A752" s="11"/>
      <c r="B752" s="11"/>
      <c r="C752" s="11"/>
      <c r="D752" s="36" t="s">
        <v>1562</v>
      </c>
      <c r="E752" s="63" t="s">
        <v>9</v>
      </c>
      <c r="F752" s="12"/>
      <c r="G752" s="45">
        <v>200000</v>
      </c>
      <c r="H752" s="45">
        <v>200000</v>
      </c>
      <c r="I752" s="40">
        <f t="shared" si="50"/>
        <v>200000</v>
      </c>
      <c r="J752" s="13"/>
    </row>
    <row r="753" spans="1:10" ht="20.25" customHeight="1" x14ac:dyDescent="0.3">
      <c r="A753" s="11"/>
      <c r="B753" s="11"/>
      <c r="C753" s="8" t="s">
        <v>1773</v>
      </c>
      <c r="D753" s="36"/>
      <c r="E753" s="63"/>
      <c r="F753" s="12"/>
      <c r="G753" s="12"/>
      <c r="H753" s="45"/>
      <c r="I753" s="40"/>
      <c r="J753" s="13"/>
    </row>
    <row r="754" spans="1:10" ht="20.25" customHeight="1" x14ac:dyDescent="0.3">
      <c r="A754" s="11"/>
      <c r="B754" s="11"/>
      <c r="C754" s="11"/>
      <c r="D754" s="36" t="s">
        <v>1480</v>
      </c>
      <c r="E754" s="63" t="s">
        <v>9</v>
      </c>
      <c r="F754" s="12"/>
      <c r="G754" s="12">
        <f t="shared" ref="G754:G762" si="51">H754</f>
        <v>100000</v>
      </c>
      <c r="H754" s="45">
        <v>100000</v>
      </c>
      <c r="I754" s="40">
        <f>H754</f>
        <v>100000</v>
      </c>
      <c r="J754" s="13"/>
    </row>
    <row r="755" spans="1:10" ht="20.25" customHeight="1" x14ac:dyDescent="0.3">
      <c r="A755" s="11"/>
      <c r="B755" s="11"/>
      <c r="C755" s="11"/>
      <c r="D755" s="36" t="s">
        <v>1476</v>
      </c>
      <c r="E755" s="63" t="s">
        <v>9</v>
      </c>
      <c r="F755" s="12"/>
      <c r="G755" s="12">
        <f t="shared" si="51"/>
        <v>500000</v>
      </c>
      <c r="H755" s="45">
        <v>500000</v>
      </c>
      <c r="I755" s="40">
        <f t="shared" ref="I755:I764" si="52">H755</f>
        <v>500000</v>
      </c>
      <c r="J755" s="13"/>
    </row>
    <row r="756" spans="1:10" ht="20.25" customHeight="1" x14ac:dyDescent="0.3">
      <c r="A756" s="11"/>
      <c r="B756" s="11"/>
      <c r="C756" s="11"/>
      <c r="D756" s="36" t="s">
        <v>1486</v>
      </c>
      <c r="E756" s="63" t="s">
        <v>9</v>
      </c>
      <c r="F756" s="12"/>
      <c r="G756" s="12">
        <f t="shared" si="51"/>
        <v>100000</v>
      </c>
      <c r="H756" s="45">
        <v>100000</v>
      </c>
      <c r="I756" s="40">
        <f t="shared" si="52"/>
        <v>100000</v>
      </c>
      <c r="J756" s="13"/>
    </row>
    <row r="757" spans="1:10" ht="20.25" customHeight="1" x14ac:dyDescent="0.3">
      <c r="A757" s="11"/>
      <c r="B757" s="11"/>
      <c r="C757" s="11"/>
      <c r="D757" s="36" t="s">
        <v>1487</v>
      </c>
      <c r="E757" s="63" t="s">
        <v>9</v>
      </c>
      <c r="F757" s="12"/>
      <c r="G757" s="12">
        <f t="shared" si="51"/>
        <v>500000</v>
      </c>
      <c r="H757" s="45">
        <v>500000</v>
      </c>
      <c r="I757" s="40">
        <f t="shared" si="52"/>
        <v>500000</v>
      </c>
      <c r="J757" s="13"/>
    </row>
    <row r="758" spans="1:10" ht="20.25" customHeight="1" x14ac:dyDescent="0.3">
      <c r="A758" s="11"/>
      <c r="B758" s="11"/>
      <c r="C758" s="11"/>
      <c r="D758" s="36" t="s">
        <v>1488</v>
      </c>
      <c r="E758" s="63" t="s">
        <v>9</v>
      </c>
      <c r="F758" s="12"/>
      <c r="G758" s="12">
        <f t="shared" si="51"/>
        <v>100000</v>
      </c>
      <c r="H758" s="45">
        <v>100000</v>
      </c>
      <c r="I758" s="40">
        <f t="shared" si="52"/>
        <v>100000</v>
      </c>
      <c r="J758" s="13"/>
    </row>
    <row r="759" spans="1:10" ht="20.25" customHeight="1" x14ac:dyDescent="0.3">
      <c r="A759" s="11"/>
      <c r="B759" s="11"/>
      <c r="C759" s="11"/>
      <c r="D759" s="36" t="s">
        <v>1507</v>
      </c>
      <c r="E759" s="63" t="s">
        <v>9</v>
      </c>
      <c r="F759" s="12"/>
      <c r="G759" s="12">
        <f t="shared" si="51"/>
        <v>100000</v>
      </c>
      <c r="H759" s="45">
        <v>100000</v>
      </c>
      <c r="I759" s="40">
        <f t="shared" si="52"/>
        <v>100000</v>
      </c>
      <c r="J759" s="13"/>
    </row>
    <row r="760" spans="1:10" ht="20.25" customHeight="1" x14ac:dyDescent="0.3">
      <c r="A760" s="11"/>
      <c r="B760" s="11"/>
      <c r="C760" s="11"/>
      <c r="D760" s="36" t="s">
        <v>1530</v>
      </c>
      <c r="E760" s="63" t="s">
        <v>9</v>
      </c>
      <c r="F760" s="12"/>
      <c r="G760" s="12">
        <f t="shared" si="51"/>
        <v>50000</v>
      </c>
      <c r="H760" s="45">
        <v>50000</v>
      </c>
      <c r="I760" s="40">
        <f t="shared" si="52"/>
        <v>50000</v>
      </c>
      <c r="J760" s="13"/>
    </row>
    <row r="761" spans="1:10" ht="20.25" customHeight="1" x14ac:dyDescent="0.3">
      <c r="A761" s="11"/>
      <c r="B761" s="11"/>
      <c r="C761" s="11"/>
      <c r="D761" s="36" t="s">
        <v>1531</v>
      </c>
      <c r="E761" s="63" t="s">
        <v>9</v>
      </c>
      <c r="F761" s="12"/>
      <c r="G761" s="12">
        <f t="shared" si="51"/>
        <v>200000</v>
      </c>
      <c r="H761" s="45">
        <v>200000</v>
      </c>
      <c r="I761" s="40">
        <f t="shared" si="52"/>
        <v>200000</v>
      </c>
      <c r="J761" s="13"/>
    </row>
    <row r="762" spans="1:10" ht="20.25" customHeight="1" x14ac:dyDescent="0.3">
      <c r="A762" s="11"/>
      <c r="B762" s="11"/>
      <c r="C762" s="11"/>
      <c r="D762" s="36" t="s">
        <v>1532</v>
      </c>
      <c r="E762" s="63" t="s">
        <v>9</v>
      </c>
      <c r="F762" s="12"/>
      <c r="G762" s="12">
        <f t="shared" si="51"/>
        <v>100000</v>
      </c>
      <c r="H762" s="45">
        <v>100000</v>
      </c>
      <c r="I762" s="40">
        <f t="shared" si="52"/>
        <v>100000</v>
      </c>
      <c r="J762" s="13"/>
    </row>
    <row r="763" spans="1:10" ht="20.25" customHeight="1" x14ac:dyDescent="0.3">
      <c r="A763" s="11"/>
      <c r="B763" s="11"/>
      <c r="C763" s="11"/>
      <c r="D763" s="36" t="s">
        <v>1553</v>
      </c>
      <c r="E763" s="63" t="s">
        <v>9</v>
      </c>
      <c r="F763" s="12"/>
      <c r="G763" s="45">
        <v>1000000</v>
      </c>
      <c r="H763" s="45">
        <v>1000000</v>
      </c>
      <c r="I763" s="40">
        <f t="shared" si="52"/>
        <v>1000000</v>
      </c>
      <c r="J763" s="13"/>
    </row>
    <row r="764" spans="1:10" ht="20.25" customHeight="1" x14ac:dyDescent="0.3">
      <c r="A764" s="11"/>
      <c r="B764" s="11"/>
      <c r="C764" s="11"/>
      <c r="D764" s="36" t="s">
        <v>1559</v>
      </c>
      <c r="E764" s="63" t="s">
        <v>9</v>
      </c>
      <c r="F764" s="12"/>
      <c r="G764" s="45">
        <v>500000</v>
      </c>
      <c r="H764" s="45">
        <v>500000</v>
      </c>
      <c r="I764" s="40">
        <f t="shared" si="52"/>
        <v>500000</v>
      </c>
      <c r="J764" s="13"/>
    </row>
    <row r="765" spans="1:10" ht="20.25" customHeight="1" x14ac:dyDescent="0.3">
      <c r="A765" s="8"/>
      <c r="B765" s="9"/>
      <c r="C765" s="8" t="s">
        <v>1775</v>
      </c>
      <c r="D765" s="35"/>
      <c r="E765" s="8"/>
      <c r="F765" s="9"/>
      <c r="G765" s="9"/>
      <c r="H765" s="43"/>
      <c r="I765" s="40"/>
      <c r="J765" s="13"/>
    </row>
    <row r="766" spans="1:10" ht="20.25" customHeight="1" x14ac:dyDescent="0.3">
      <c r="A766" s="17" t="s">
        <v>1018</v>
      </c>
      <c r="B766" s="17"/>
      <c r="C766" s="17" t="s">
        <v>1019</v>
      </c>
      <c r="D766" s="36" t="s">
        <v>1020</v>
      </c>
      <c r="E766" s="65" t="s">
        <v>9</v>
      </c>
      <c r="F766" s="2">
        <v>94400</v>
      </c>
      <c r="G766" s="27">
        <v>0</v>
      </c>
      <c r="H766" s="45">
        <v>141600</v>
      </c>
      <c r="I766" s="40">
        <f>H766</f>
        <v>141600</v>
      </c>
      <c r="J766" s="13"/>
    </row>
    <row r="767" spans="1:10" ht="20.25" customHeight="1" x14ac:dyDescent="0.3">
      <c r="A767" s="11" t="s">
        <v>1028</v>
      </c>
      <c r="B767" s="11"/>
      <c r="C767" s="11" t="s">
        <v>1029</v>
      </c>
      <c r="D767" s="36" t="s">
        <v>1030</v>
      </c>
      <c r="E767" s="63" t="s">
        <v>9</v>
      </c>
      <c r="F767" s="12">
        <v>78400</v>
      </c>
      <c r="G767" s="27">
        <v>0</v>
      </c>
      <c r="H767" s="44">
        <v>117600</v>
      </c>
      <c r="I767" s="40">
        <f t="shared" ref="I767:I795" si="53">H767</f>
        <v>117600</v>
      </c>
      <c r="J767" s="13"/>
    </row>
    <row r="768" spans="1:10" ht="20.25" customHeight="1" x14ac:dyDescent="0.3">
      <c r="A768" s="11" t="s">
        <v>1025</v>
      </c>
      <c r="B768" s="11"/>
      <c r="C768" s="11" t="s">
        <v>1026</v>
      </c>
      <c r="D768" s="36" t="s">
        <v>1027</v>
      </c>
      <c r="E768" s="63" t="s">
        <v>9</v>
      </c>
      <c r="F768" s="12">
        <v>35200</v>
      </c>
      <c r="G768" s="27">
        <v>0</v>
      </c>
      <c r="H768" s="44">
        <v>52800</v>
      </c>
      <c r="I768" s="40">
        <f t="shared" si="53"/>
        <v>52800</v>
      </c>
      <c r="J768" s="13"/>
    </row>
    <row r="769" spans="1:10" ht="20.25" customHeight="1" x14ac:dyDescent="0.3">
      <c r="A769" s="11" t="s">
        <v>1046</v>
      </c>
      <c r="B769" s="11"/>
      <c r="C769" s="11" t="s">
        <v>1047</v>
      </c>
      <c r="D769" s="36" t="s">
        <v>1048</v>
      </c>
      <c r="E769" s="63" t="s">
        <v>9</v>
      </c>
      <c r="F769" s="12">
        <v>82100</v>
      </c>
      <c r="G769" s="27">
        <v>0</v>
      </c>
      <c r="H769" s="44">
        <v>123150</v>
      </c>
      <c r="I769" s="40">
        <f t="shared" si="53"/>
        <v>123150</v>
      </c>
      <c r="J769" s="13"/>
    </row>
    <row r="770" spans="1:10" ht="20.25" customHeight="1" x14ac:dyDescent="0.3">
      <c r="A770" s="11" t="s">
        <v>1015</v>
      </c>
      <c r="B770" s="11"/>
      <c r="C770" s="11" t="s">
        <v>1016</v>
      </c>
      <c r="D770" s="36" t="s">
        <v>1017</v>
      </c>
      <c r="E770" s="63" t="s">
        <v>9</v>
      </c>
      <c r="F770" s="12">
        <v>82100</v>
      </c>
      <c r="G770" s="27">
        <v>0</v>
      </c>
      <c r="H770" s="44">
        <v>123150</v>
      </c>
      <c r="I770" s="40">
        <f t="shared" si="53"/>
        <v>123150</v>
      </c>
      <c r="J770" s="13"/>
    </row>
    <row r="771" spans="1:10" ht="20.25" customHeight="1" x14ac:dyDescent="0.3">
      <c r="A771" s="11" t="s">
        <v>1022</v>
      </c>
      <c r="B771" s="11"/>
      <c r="C771" s="11" t="s">
        <v>1023</v>
      </c>
      <c r="D771" s="36" t="s">
        <v>1024</v>
      </c>
      <c r="E771" s="63" t="s">
        <v>9</v>
      </c>
      <c r="F771" s="12">
        <v>64400</v>
      </c>
      <c r="G771" s="27">
        <v>0</v>
      </c>
      <c r="H771" s="44">
        <v>96600</v>
      </c>
      <c r="I771" s="40">
        <f t="shared" si="53"/>
        <v>96600</v>
      </c>
      <c r="J771" s="13"/>
    </row>
    <row r="772" spans="1:10" ht="20.25" customHeight="1" x14ac:dyDescent="0.3">
      <c r="A772" s="11" t="s">
        <v>1031</v>
      </c>
      <c r="B772" s="11"/>
      <c r="C772" s="11" t="s">
        <v>1032</v>
      </c>
      <c r="D772" s="36" t="s">
        <v>1033</v>
      </c>
      <c r="E772" s="63" t="s">
        <v>9</v>
      </c>
      <c r="F772" s="12">
        <v>35200</v>
      </c>
      <c r="G772" s="27">
        <v>0</v>
      </c>
      <c r="H772" s="44">
        <v>52800</v>
      </c>
      <c r="I772" s="40">
        <f t="shared" si="53"/>
        <v>52800</v>
      </c>
      <c r="J772" s="13"/>
    </row>
    <row r="773" spans="1:10" ht="20.25" customHeight="1" x14ac:dyDescent="0.3">
      <c r="A773" s="11" t="s">
        <v>1034</v>
      </c>
      <c r="B773" s="11"/>
      <c r="C773" s="11" t="s">
        <v>1035</v>
      </c>
      <c r="D773" s="36" t="s">
        <v>1036</v>
      </c>
      <c r="E773" s="63" t="s">
        <v>9</v>
      </c>
      <c r="F773" s="12">
        <v>52500</v>
      </c>
      <c r="G773" s="27">
        <v>0</v>
      </c>
      <c r="H773" s="44">
        <v>78750</v>
      </c>
      <c r="I773" s="40">
        <f t="shared" si="53"/>
        <v>78750</v>
      </c>
      <c r="J773" s="13"/>
    </row>
    <row r="774" spans="1:10" ht="20.25" customHeight="1" x14ac:dyDescent="0.3">
      <c r="A774" s="11"/>
      <c r="B774" s="11"/>
      <c r="C774" s="11"/>
      <c r="D774" s="36" t="s">
        <v>1482</v>
      </c>
      <c r="E774" s="63" t="s">
        <v>9</v>
      </c>
      <c r="F774" s="12"/>
      <c r="G774" s="12">
        <f t="shared" ref="G774:G786" si="54">H774</f>
        <v>150000</v>
      </c>
      <c r="H774" s="45">
        <v>150000</v>
      </c>
      <c r="I774" s="40">
        <f t="shared" si="53"/>
        <v>150000</v>
      </c>
      <c r="J774" s="13"/>
    </row>
    <row r="775" spans="1:10" ht="20.25" customHeight="1" x14ac:dyDescent="0.3">
      <c r="A775" s="11"/>
      <c r="B775" s="11"/>
      <c r="C775" s="11"/>
      <c r="D775" s="36" t="s">
        <v>1473</v>
      </c>
      <c r="E775" s="63" t="s">
        <v>9</v>
      </c>
      <c r="F775" s="12"/>
      <c r="G775" s="12">
        <f t="shared" si="54"/>
        <v>50000</v>
      </c>
      <c r="H775" s="45">
        <v>50000</v>
      </c>
      <c r="I775" s="40">
        <f t="shared" si="53"/>
        <v>50000</v>
      </c>
      <c r="J775" s="13"/>
    </row>
    <row r="776" spans="1:10" ht="20.25" customHeight="1" x14ac:dyDescent="0.3">
      <c r="A776" s="11"/>
      <c r="B776" s="11"/>
      <c r="C776" s="11"/>
      <c r="D776" s="36" t="s">
        <v>1478</v>
      </c>
      <c r="E776" s="63" t="s">
        <v>9</v>
      </c>
      <c r="F776" s="12"/>
      <c r="G776" s="12">
        <f t="shared" si="54"/>
        <v>300000</v>
      </c>
      <c r="H776" s="45">
        <v>300000</v>
      </c>
      <c r="I776" s="40">
        <f t="shared" si="53"/>
        <v>300000</v>
      </c>
      <c r="J776" s="13"/>
    </row>
    <row r="777" spans="1:10" ht="20.25" customHeight="1" x14ac:dyDescent="0.3">
      <c r="A777" s="11"/>
      <c r="B777" s="11"/>
      <c r="C777" s="11"/>
      <c r="D777" s="36" t="s">
        <v>1489</v>
      </c>
      <c r="E777" s="63" t="s">
        <v>9</v>
      </c>
      <c r="F777" s="12"/>
      <c r="G777" s="12">
        <f t="shared" si="54"/>
        <v>50000</v>
      </c>
      <c r="H777" s="45">
        <v>50000</v>
      </c>
      <c r="I777" s="40">
        <f t="shared" si="53"/>
        <v>50000</v>
      </c>
      <c r="J777" s="13"/>
    </row>
    <row r="778" spans="1:10" ht="20.25" customHeight="1" x14ac:dyDescent="0.3">
      <c r="A778" s="11"/>
      <c r="B778" s="11"/>
      <c r="C778" s="11"/>
      <c r="D778" s="36" t="s">
        <v>1492</v>
      </c>
      <c r="E778" s="63" t="s">
        <v>9</v>
      </c>
      <c r="F778" s="12"/>
      <c r="G778" s="12">
        <f t="shared" si="54"/>
        <v>100000</v>
      </c>
      <c r="H778" s="45">
        <v>100000</v>
      </c>
      <c r="I778" s="40">
        <f t="shared" si="53"/>
        <v>100000</v>
      </c>
      <c r="J778" s="13"/>
    </row>
    <row r="779" spans="1:10" ht="20.25" customHeight="1" x14ac:dyDescent="0.3">
      <c r="A779" s="11"/>
      <c r="B779" s="11"/>
      <c r="C779" s="11"/>
      <c r="D779" s="36" t="s">
        <v>1504</v>
      </c>
      <c r="E779" s="63" t="s">
        <v>9</v>
      </c>
      <c r="F779" s="12"/>
      <c r="G779" s="12">
        <f t="shared" si="54"/>
        <v>300000</v>
      </c>
      <c r="H779" s="45">
        <v>300000</v>
      </c>
      <c r="I779" s="40">
        <f t="shared" si="53"/>
        <v>300000</v>
      </c>
      <c r="J779" s="13"/>
    </row>
    <row r="780" spans="1:10" ht="20.25" customHeight="1" x14ac:dyDescent="0.3">
      <c r="A780" s="11"/>
      <c r="B780" s="11"/>
      <c r="C780" s="11"/>
      <c r="D780" s="36" t="s">
        <v>1505</v>
      </c>
      <c r="E780" s="63" t="s">
        <v>9</v>
      </c>
      <c r="F780" s="12"/>
      <c r="G780" s="12">
        <f t="shared" si="54"/>
        <v>30000</v>
      </c>
      <c r="H780" s="45">
        <v>30000</v>
      </c>
      <c r="I780" s="40">
        <f t="shared" si="53"/>
        <v>30000</v>
      </c>
      <c r="J780" s="13"/>
    </row>
    <row r="781" spans="1:10" ht="20.25" customHeight="1" x14ac:dyDescent="0.3">
      <c r="A781" s="11"/>
      <c r="B781" s="11"/>
      <c r="C781" s="11"/>
      <c r="D781" s="36" t="s">
        <v>1510</v>
      </c>
      <c r="E781" s="63" t="s">
        <v>9</v>
      </c>
      <c r="F781" s="12"/>
      <c r="G781" s="12">
        <f t="shared" si="54"/>
        <v>100000</v>
      </c>
      <c r="H781" s="45">
        <v>100000</v>
      </c>
      <c r="I781" s="40">
        <f t="shared" si="53"/>
        <v>100000</v>
      </c>
      <c r="J781" s="13"/>
    </row>
    <row r="782" spans="1:10" ht="20.25" customHeight="1" x14ac:dyDescent="0.3">
      <c r="A782" s="11"/>
      <c r="B782" s="11"/>
      <c r="C782" s="11"/>
      <c r="D782" s="36" t="s">
        <v>1514</v>
      </c>
      <c r="E782" s="63" t="s">
        <v>9</v>
      </c>
      <c r="F782" s="12"/>
      <c r="G782" s="12">
        <f t="shared" si="54"/>
        <v>30000</v>
      </c>
      <c r="H782" s="45">
        <v>30000</v>
      </c>
      <c r="I782" s="40">
        <f t="shared" si="53"/>
        <v>30000</v>
      </c>
      <c r="J782" s="13"/>
    </row>
    <row r="783" spans="1:10" ht="20.25" customHeight="1" x14ac:dyDescent="0.3">
      <c r="A783" s="11"/>
      <c r="B783" s="11"/>
      <c r="C783" s="11"/>
      <c r="D783" s="36" t="s">
        <v>1515</v>
      </c>
      <c r="E783" s="63" t="s">
        <v>9</v>
      </c>
      <c r="F783" s="12"/>
      <c r="G783" s="12">
        <f t="shared" si="54"/>
        <v>40000</v>
      </c>
      <c r="H783" s="45">
        <v>40000</v>
      </c>
      <c r="I783" s="40">
        <f t="shared" si="53"/>
        <v>40000</v>
      </c>
      <c r="J783" s="13"/>
    </row>
    <row r="784" spans="1:10" ht="20.25" customHeight="1" x14ac:dyDescent="0.3">
      <c r="A784" s="11"/>
      <c r="B784" s="11"/>
      <c r="C784" s="11"/>
      <c r="D784" s="36" t="s">
        <v>1516</v>
      </c>
      <c r="E784" s="63" t="s">
        <v>9</v>
      </c>
      <c r="F784" s="12"/>
      <c r="G784" s="12">
        <f t="shared" si="54"/>
        <v>50000</v>
      </c>
      <c r="H784" s="45">
        <v>50000</v>
      </c>
      <c r="I784" s="40">
        <f t="shared" si="53"/>
        <v>50000</v>
      </c>
      <c r="J784" s="13"/>
    </row>
    <row r="785" spans="1:10" ht="20.25" customHeight="1" x14ac:dyDescent="0.3">
      <c r="A785" s="11"/>
      <c r="B785" s="11"/>
      <c r="C785" s="11"/>
      <c r="D785" s="36" t="s">
        <v>1519</v>
      </c>
      <c r="E785" s="63" t="s">
        <v>9</v>
      </c>
      <c r="F785" s="12"/>
      <c r="G785" s="12">
        <f t="shared" si="54"/>
        <v>40000</v>
      </c>
      <c r="H785" s="45">
        <v>40000</v>
      </c>
      <c r="I785" s="40">
        <f t="shared" si="53"/>
        <v>40000</v>
      </c>
      <c r="J785" s="13"/>
    </row>
    <row r="786" spans="1:10" ht="20.25" customHeight="1" x14ac:dyDescent="0.3">
      <c r="A786" s="11"/>
      <c r="B786" s="11"/>
      <c r="C786" s="11"/>
      <c r="D786" s="36" t="s">
        <v>1520</v>
      </c>
      <c r="E786" s="63" t="s">
        <v>9</v>
      </c>
      <c r="F786" s="12"/>
      <c r="G786" s="12">
        <f t="shared" si="54"/>
        <v>50000</v>
      </c>
      <c r="H786" s="45">
        <v>50000</v>
      </c>
      <c r="I786" s="40">
        <f t="shared" si="53"/>
        <v>50000</v>
      </c>
      <c r="J786" s="13"/>
    </row>
    <row r="787" spans="1:10" ht="20.25" customHeight="1" x14ac:dyDescent="0.3">
      <c r="A787" s="11"/>
      <c r="B787" s="11"/>
      <c r="C787" s="11"/>
      <c r="D787" s="36" t="s">
        <v>1552</v>
      </c>
      <c r="E787" s="63" t="s">
        <v>9</v>
      </c>
      <c r="F787" s="12"/>
      <c r="G787" s="45">
        <v>150000</v>
      </c>
      <c r="H787" s="45">
        <v>150000</v>
      </c>
      <c r="I787" s="40">
        <f t="shared" si="53"/>
        <v>150000</v>
      </c>
      <c r="J787" s="13"/>
    </row>
    <row r="788" spans="1:10" ht="20.25" customHeight="1" x14ac:dyDescent="0.3">
      <c r="A788" s="11"/>
      <c r="B788" s="11"/>
      <c r="C788" s="11"/>
      <c r="D788" s="36" t="s">
        <v>1554</v>
      </c>
      <c r="E788" s="63" t="s">
        <v>9</v>
      </c>
      <c r="F788" s="12"/>
      <c r="G788" s="45">
        <v>150000</v>
      </c>
      <c r="H788" s="45">
        <v>150000</v>
      </c>
      <c r="I788" s="40">
        <f t="shared" si="53"/>
        <v>150000</v>
      </c>
      <c r="J788" s="13"/>
    </row>
    <row r="789" spans="1:10" ht="20.25" customHeight="1" x14ac:dyDescent="0.3">
      <c r="A789" s="11"/>
      <c r="B789" s="11"/>
      <c r="C789" s="11"/>
      <c r="D789" s="36" t="s">
        <v>1565</v>
      </c>
      <c r="E789" s="63" t="s">
        <v>9</v>
      </c>
      <c r="F789" s="12"/>
      <c r="G789" s="45">
        <v>70000</v>
      </c>
      <c r="H789" s="45">
        <v>70000</v>
      </c>
      <c r="I789" s="40">
        <f t="shared" si="53"/>
        <v>70000</v>
      </c>
      <c r="J789" s="13"/>
    </row>
    <row r="790" spans="1:10" ht="20.25" customHeight="1" x14ac:dyDescent="0.3">
      <c r="A790" s="11"/>
      <c r="B790" s="11"/>
      <c r="C790" s="11"/>
      <c r="D790" s="36" t="s">
        <v>1566</v>
      </c>
      <c r="E790" s="63" t="s">
        <v>9</v>
      </c>
      <c r="F790" s="12"/>
      <c r="G790" s="45">
        <v>1000000</v>
      </c>
      <c r="H790" s="45">
        <v>1000000</v>
      </c>
      <c r="I790" s="40">
        <f t="shared" si="53"/>
        <v>1000000</v>
      </c>
      <c r="J790" s="13"/>
    </row>
    <row r="791" spans="1:10" ht="20.25" customHeight="1" x14ac:dyDescent="0.3">
      <c r="A791" s="11"/>
      <c r="B791" s="11"/>
      <c r="C791" s="11"/>
      <c r="D791" s="36" t="s">
        <v>1570</v>
      </c>
      <c r="E791" s="63" t="s">
        <v>9</v>
      </c>
      <c r="F791" s="12"/>
      <c r="G791" s="45">
        <v>50000</v>
      </c>
      <c r="H791" s="45">
        <v>50000</v>
      </c>
      <c r="I791" s="40">
        <f t="shared" si="53"/>
        <v>50000</v>
      </c>
      <c r="J791" s="13"/>
    </row>
    <row r="792" spans="1:10" ht="20.25" customHeight="1" x14ac:dyDescent="0.3">
      <c r="A792" s="11"/>
      <c r="B792" s="11"/>
      <c r="C792" s="11"/>
      <c r="D792" s="36" t="s">
        <v>1571</v>
      </c>
      <c r="E792" s="63" t="s">
        <v>9</v>
      </c>
      <c r="F792" s="12"/>
      <c r="G792" s="45">
        <v>50000</v>
      </c>
      <c r="H792" s="45">
        <v>50000</v>
      </c>
      <c r="I792" s="40">
        <f t="shared" si="53"/>
        <v>50000</v>
      </c>
      <c r="J792" s="13"/>
    </row>
    <row r="793" spans="1:10" ht="20.25" customHeight="1" x14ac:dyDescent="0.3">
      <c r="A793" s="11"/>
      <c r="B793" s="11"/>
      <c r="C793" s="11"/>
      <c r="D793" s="36" t="s">
        <v>1576</v>
      </c>
      <c r="E793" s="63" t="s">
        <v>9</v>
      </c>
      <c r="F793" s="12"/>
      <c r="G793" s="45">
        <v>50000</v>
      </c>
      <c r="H793" s="45">
        <v>50000</v>
      </c>
      <c r="I793" s="40">
        <f t="shared" si="53"/>
        <v>50000</v>
      </c>
      <c r="J793" s="13"/>
    </row>
    <row r="794" spans="1:10" ht="20.25" customHeight="1" x14ac:dyDescent="0.3">
      <c r="A794" s="11"/>
      <c r="B794" s="11"/>
      <c r="C794" s="11"/>
      <c r="D794" s="36" t="s">
        <v>1577</v>
      </c>
      <c r="E794" s="63" t="s">
        <v>9</v>
      </c>
      <c r="F794" s="12"/>
      <c r="G794" s="45">
        <v>70000</v>
      </c>
      <c r="H794" s="45">
        <v>70000</v>
      </c>
      <c r="I794" s="40">
        <f t="shared" si="53"/>
        <v>70000</v>
      </c>
      <c r="J794" s="13"/>
    </row>
    <row r="795" spans="1:10" ht="20.25" customHeight="1" x14ac:dyDescent="0.3">
      <c r="A795" s="11"/>
      <c r="B795" s="11"/>
      <c r="C795" s="11"/>
      <c r="D795" s="36" t="s">
        <v>1582</v>
      </c>
      <c r="E795" s="63" t="s">
        <v>9</v>
      </c>
      <c r="F795" s="12"/>
      <c r="G795" s="45">
        <v>20000</v>
      </c>
      <c r="H795" s="45">
        <v>20000</v>
      </c>
      <c r="I795" s="40">
        <f t="shared" si="53"/>
        <v>20000</v>
      </c>
      <c r="J795" s="13"/>
    </row>
    <row r="796" spans="1:10" ht="27" customHeight="1" x14ac:dyDescent="0.3">
      <c r="A796" s="8"/>
      <c r="B796" s="9" t="s">
        <v>1064</v>
      </c>
      <c r="C796" s="9"/>
      <c r="D796" s="35"/>
      <c r="E796" s="8"/>
      <c r="F796" s="9"/>
      <c r="G796" s="9"/>
      <c r="H796" s="43"/>
      <c r="I796" s="39"/>
      <c r="J796" s="10"/>
    </row>
    <row r="797" spans="1:10" ht="20.25" customHeight="1" x14ac:dyDescent="0.3">
      <c r="A797" s="11" t="s">
        <v>1070</v>
      </c>
      <c r="B797" s="11"/>
      <c r="C797" s="11" t="s">
        <v>1071</v>
      </c>
      <c r="D797" s="36" t="s">
        <v>1072</v>
      </c>
      <c r="E797" s="63" t="s">
        <v>9</v>
      </c>
      <c r="F797" s="12">
        <v>32800</v>
      </c>
      <c r="G797" s="27">
        <v>0</v>
      </c>
      <c r="H797" s="44">
        <v>50000</v>
      </c>
      <c r="I797" s="40">
        <f>H797</f>
        <v>50000</v>
      </c>
      <c r="J797" s="13"/>
    </row>
    <row r="798" spans="1:10" ht="20.25" customHeight="1" x14ac:dyDescent="0.3">
      <c r="A798" s="11" t="s">
        <v>1065</v>
      </c>
      <c r="B798" s="11"/>
      <c r="C798" s="11" t="s">
        <v>1066</v>
      </c>
      <c r="D798" s="36" t="s">
        <v>1067</v>
      </c>
      <c r="E798" s="63" t="s">
        <v>9</v>
      </c>
      <c r="F798" s="12">
        <v>43400</v>
      </c>
      <c r="G798" s="27">
        <v>0</v>
      </c>
      <c r="H798" s="44">
        <v>50000</v>
      </c>
      <c r="I798" s="40">
        <f t="shared" ref="I798:I805" si="55">H798</f>
        <v>50000</v>
      </c>
      <c r="J798" s="13"/>
    </row>
    <row r="799" spans="1:10" ht="20.25" customHeight="1" x14ac:dyDescent="0.3">
      <c r="A799" s="11" t="s">
        <v>1068</v>
      </c>
      <c r="B799" s="11"/>
      <c r="C799" s="11" t="s">
        <v>1069</v>
      </c>
      <c r="D799" s="36" t="s">
        <v>1588</v>
      </c>
      <c r="E799" s="63" t="s">
        <v>9</v>
      </c>
      <c r="F799" s="12">
        <v>25900</v>
      </c>
      <c r="G799" s="27">
        <v>0</v>
      </c>
      <c r="H799" s="44">
        <v>50000</v>
      </c>
      <c r="I799" s="40">
        <f t="shared" si="55"/>
        <v>50000</v>
      </c>
      <c r="J799" s="13"/>
    </row>
    <row r="800" spans="1:10" ht="20.25" customHeight="1" x14ac:dyDescent="0.3">
      <c r="A800" s="11"/>
      <c r="B800" s="11"/>
      <c r="C800" s="11"/>
      <c r="D800" s="36" t="s">
        <v>1587</v>
      </c>
      <c r="E800" s="63"/>
      <c r="F800" s="12"/>
      <c r="G800" s="12">
        <f>H800</f>
        <v>80000</v>
      </c>
      <c r="H800" s="45">
        <v>80000</v>
      </c>
      <c r="I800" s="40">
        <f t="shared" si="55"/>
        <v>80000</v>
      </c>
      <c r="J800" s="13"/>
    </row>
    <row r="801" spans="1:10" s="22" customFormat="1" ht="20.25" customHeight="1" x14ac:dyDescent="0.3">
      <c r="A801" s="8"/>
      <c r="B801" s="4" t="s">
        <v>1589</v>
      </c>
      <c r="C801" s="17"/>
      <c r="D801" s="35"/>
      <c r="E801" s="65"/>
      <c r="F801" s="2"/>
      <c r="G801" s="2"/>
      <c r="H801" s="45"/>
      <c r="I801" s="40">
        <f t="shared" si="55"/>
        <v>0</v>
      </c>
      <c r="J801" s="18"/>
    </row>
    <row r="802" spans="1:10" ht="20.25" customHeight="1" x14ac:dyDescent="0.3">
      <c r="A802" s="11"/>
      <c r="B802" s="11"/>
      <c r="C802" s="11"/>
      <c r="D802" s="36" t="s">
        <v>1715</v>
      </c>
      <c r="E802" s="63" t="s">
        <v>9</v>
      </c>
      <c r="F802" s="12"/>
      <c r="G802" s="45">
        <v>200000</v>
      </c>
      <c r="H802" s="45">
        <v>200000</v>
      </c>
      <c r="I802" s="40">
        <f t="shared" si="55"/>
        <v>200000</v>
      </c>
      <c r="J802" s="13"/>
    </row>
    <row r="803" spans="1:10" ht="20.25" customHeight="1" x14ac:dyDescent="0.3">
      <c r="A803" s="11"/>
      <c r="B803" s="11"/>
      <c r="C803" s="11"/>
      <c r="D803" s="36" t="s">
        <v>1594</v>
      </c>
      <c r="E803" s="63" t="s">
        <v>9</v>
      </c>
      <c r="F803" s="12"/>
      <c r="G803" s="45">
        <v>800000</v>
      </c>
      <c r="H803" s="45">
        <v>800000</v>
      </c>
      <c r="I803" s="40">
        <f t="shared" si="55"/>
        <v>800000</v>
      </c>
      <c r="J803" s="13"/>
    </row>
    <row r="804" spans="1:10" ht="20.25" customHeight="1" x14ac:dyDescent="0.3">
      <c r="A804" s="11"/>
      <c r="B804" s="11"/>
      <c r="C804" s="11"/>
      <c r="D804" s="36" t="s">
        <v>1595</v>
      </c>
      <c r="E804" s="63" t="s">
        <v>9</v>
      </c>
      <c r="F804" s="12"/>
      <c r="G804" s="45">
        <v>30000</v>
      </c>
      <c r="H804" s="45">
        <v>30000</v>
      </c>
      <c r="I804" s="40">
        <f t="shared" si="55"/>
        <v>30000</v>
      </c>
      <c r="J804" s="13"/>
    </row>
    <row r="805" spans="1:10" ht="20.25" customHeight="1" x14ac:dyDescent="0.3">
      <c r="A805" s="11"/>
      <c r="B805" s="11"/>
      <c r="C805" s="11"/>
      <c r="D805" s="36" t="s">
        <v>1596</v>
      </c>
      <c r="E805" s="63" t="s">
        <v>9</v>
      </c>
      <c r="F805" s="12"/>
      <c r="G805" s="45">
        <v>500000</v>
      </c>
      <c r="H805" s="45">
        <v>500000</v>
      </c>
      <c r="I805" s="40">
        <f t="shared" si="55"/>
        <v>500000</v>
      </c>
      <c r="J805" s="13"/>
    </row>
    <row r="806" spans="1:10" ht="48.75" customHeight="1" x14ac:dyDescent="0.3">
      <c r="A806" s="8"/>
      <c r="B806" s="9" t="s">
        <v>1074</v>
      </c>
      <c r="C806" s="9"/>
      <c r="D806" s="35"/>
      <c r="E806" s="8"/>
      <c r="F806" s="9"/>
      <c r="G806" s="9"/>
      <c r="H806" s="43"/>
      <c r="I806" s="39"/>
      <c r="J806" s="10"/>
    </row>
    <row r="807" spans="1:10" ht="20.25" customHeight="1" x14ac:dyDescent="0.3">
      <c r="A807" s="11" t="s">
        <v>1087</v>
      </c>
      <c r="B807" s="11"/>
      <c r="C807" s="11" t="s">
        <v>1088</v>
      </c>
      <c r="D807" s="36" t="s">
        <v>1089</v>
      </c>
      <c r="E807" s="63" t="s">
        <v>9</v>
      </c>
      <c r="F807" s="12">
        <v>41400</v>
      </c>
      <c r="G807" s="27">
        <v>0</v>
      </c>
      <c r="H807" s="44">
        <v>41400</v>
      </c>
      <c r="I807" s="40">
        <f>H807</f>
        <v>41400</v>
      </c>
      <c r="J807" s="13"/>
    </row>
    <row r="808" spans="1:10" ht="20.25" customHeight="1" x14ac:dyDescent="0.3">
      <c r="A808" s="11" t="s">
        <v>1084</v>
      </c>
      <c r="B808" s="11"/>
      <c r="C808" s="11" t="s">
        <v>1085</v>
      </c>
      <c r="D808" s="36" t="s">
        <v>1086</v>
      </c>
      <c r="E808" s="63" t="s">
        <v>9</v>
      </c>
      <c r="F808" s="12">
        <v>45400</v>
      </c>
      <c r="G808" s="27">
        <v>0</v>
      </c>
      <c r="H808" s="44">
        <v>50000</v>
      </c>
      <c r="I808" s="40">
        <f t="shared" ref="I808:I854" si="56">H808</f>
        <v>50000</v>
      </c>
      <c r="J808" s="13"/>
    </row>
    <row r="809" spans="1:10" ht="20.25" customHeight="1" x14ac:dyDescent="0.3">
      <c r="A809" s="11" t="s">
        <v>1081</v>
      </c>
      <c r="B809" s="11"/>
      <c r="C809" s="11" t="s">
        <v>1082</v>
      </c>
      <c r="D809" s="36" t="s">
        <v>1083</v>
      </c>
      <c r="E809" s="63" t="s">
        <v>9</v>
      </c>
      <c r="F809" s="12">
        <v>45400</v>
      </c>
      <c r="G809" s="27">
        <v>0</v>
      </c>
      <c r="H809" s="44">
        <v>50000</v>
      </c>
      <c r="I809" s="40">
        <f t="shared" si="56"/>
        <v>50000</v>
      </c>
      <c r="J809" s="13"/>
    </row>
    <row r="810" spans="1:10" ht="20.25" customHeight="1" x14ac:dyDescent="0.3">
      <c r="A810" s="11" t="s">
        <v>1093</v>
      </c>
      <c r="B810" s="11"/>
      <c r="C810" s="11" t="s">
        <v>1094</v>
      </c>
      <c r="D810" s="36" t="s">
        <v>1095</v>
      </c>
      <c r="E810" s="63" t="s">
        <v>9</v>
      </c>
      <c r="F810" s="12">
        <v>28800</v>
      </c>
      <c r="G810" s="27">
        <v>0</v>
      </c>
      <c r="H810" s="44">
        <v>30000</v>
      </c>
      <c r="I810" s="40">
        <f t="shared" si="56"/>
        <v>30000</v>
      </c>
      <c r="J810" s="13"/>
    </row>
    <row r="811" spans="1:10" ht="20.25" customHeight="1" x14ac:dyDescent="0.3">
      <c r="A811" s="11" t="s">
        <v>1141</v>
      </c>
      <c r="B811" s="11"/>
      <c r="C811" s="11" t="s">
        <v>1142</v>
      </c>
      <c r="D811" s="36" t="s">
        <v>1143</v>
      </c>
      <c r="E811" s="63" t="s">
        <v>9</v>
      </c>
      <c r="F811" s="12">
        <v>53600</v>
      </c>
      <c r="G811" s="27">
        <v>0</v>
      </c>
      <c r="H811" s="44">
        <v>60000</v>
      </c>
      <c r="I811" s="40">
        <f t="shared" si="56"/>
        <v>60000</v>
      </c>
      <c r="J811" s="13"/>
    </row>
    <row r="812" spans="1:10" ht="20.25" customHeight="1" x14ac:dyDescent="0.3">
      <c r="A812" s="11" t="s">
        <v>1102</v>
      </c>
      <c r="B812" s="11"/>
      <c r="C812" s="11" t="s">
        <v>1103</v>
      </c>
      <c r="D812" s="36" t="s">
        <v>1104</v>
      </c>
      <c r="E812" s="63" t="s">
        <v>9</v>
      </c>
      <c r="F812" s="12">
        <v>45800</v>
      </c>
      <c r="G812" s="27">
        <v>0</v>
      </c>
      <c r="H812" s="44">
        <v>45800</v>
      </c>
      <c r="I812" s="40">
        <f t="shared" si="56"/>
        <v>45800</v>
      </c>
      <c r="J812" s="13"/>
    </row>
    <row r="813" spans="1:10" ht="20.25" customHeight="1" x14ac:dyDescent="0.3">
      <c r="A813" s="11" t="s">
        <v>1099</v>
      </c>
      <c r="B813" s="11"/>
      <c r="C813" s="11" t="s">
        <v>1100</v>
      </c>
      <c r="D813" s="36" t="s">
        <v>1101</v>
      </c>
      <c r="E813" s="63" t="s">
        <v>9</v>
      </c>
      <c r="F813" s="12">
        <v>42400</v>
      </c>
      <c r="G813" s="27">
        <v>0</v>
      </c>
      <c r="H813" s="44">
        <v>42400</v>
      </c>
      <c r="I813" s="40">
        <f t="shared" si="56"/>
        <v>42400</v>
      </c>
      <c r="J813" s="13"/>
    </row>
    <row r="814" spans="1:10" ht="20.25" customHeight="1" x14ac:dyDescent="0.3">
      <c r="A814" s="11" t="s">
        <v>1090</v>
      </c>
      <c r="B814" s="11"/>
      <c r="C814" s="11" t="s">
        <v>1091</v>
      </c>
      <c r="D814" s="36" t="s">
        <v>1092</v>
      </c>
      <c r="E814" s="63" t="s">
        <v>9</v>
      </c>
      <c r="F814" s="12">
        <v>45600</v>
      </c>
      <c r="G814" s="27">
        <v>0</v>
      </c>
      <c r="H814" s="44">
        <v>45600</v>
      </c>
      <c r="I814" s="40">
        <f t="shared" si="56"/>
        <v>45600</v>
      </c>
      <c r="J814" s="13"/>
    </row>
    <row r="815" spans="1:10" ht="20.25" customHeight="1" x14ac:dyDescent="0.3">
      <c r="A815" s="11" t="s">
        <v>1075</v>
      </c>
      <c r="B815" s="11"/>
      <c r="C815" s="11" t="s">
        <v>1076</v>
      </c>
      <c r="D815" s="36" t="s">
        <v>1077</v>
      </c>
      <c r="E815" s="63" t="s">
        <v>9</v>
      </c>
      <c r="F815" s="12">
        <v>34900</v>
      </c>
      <c r="G815" s="27">
        <v>0</v>
      </c>
      <c r="H815" s="44">
        <v>35000</v>
      </c>
      <c r="I815" s="40">
        <f t="shared" si="56"/>
        <v>35000</v>
      </c>
      <c r="J815" s="13"/>
    </row>
    <row r="816" spans="1:10" ht="20.25" customHeight="1" x14ac:dyDescent="0.3">
      <c r="A816" s="11" t="s">
        <v>1096</v>
      </c>
      <c r="B816" s="11"/>
      <c r="C816" s="11" t="s">
        <v>1097</v>
      </c>
      <c r="D816" s="36" t="s">
        <v>1098</v>
      </c>
      <c r="E816" s="63" t="s">
        <v>9</v>
      </c>
      <c r="F816" s="12">
        <v>35200</v>
      </c>
      <c r="G816" s="27">
        <v>0</v>
      </c>
      <c r="H816" s="44">
        <v>38000</v>
      </c>
      <c r="I816" s="40">
        <f t="shared" si="56"/>
        <v>38000</v>
      </c>
      <c r="J816" s="13"/>
    </row>
    <row r="817" spans="1:10" ht="20.25" customHeight="1" x14ac:dyDescent="0.3">
      <c r="A817" s="11" t="s">
        <v>1078</v>
      </c>
      <c r="B817" s="11"/>
      <c r="C817" s="11" t="s">
        <v>1079</v>
      </c>
      <c r="D817" s="36" t="s">
        <v>1080</v>
      </c>
      <c r="E817" s="63" t="s">
        <v>9</v>
      </c>
      <c r="F817" s="12">
        <v>38400</v>
      </c>
      <c r="G817" s="27">
        <v>0</v>
      </c>
      <c r="H817" s="44">
        <v>38400</v>
      </c>
      <c r="I817" s="40">
        <f t="shared" si="56"/>
        <v>38400</v>
      </c>
      <c r="J817" s="13"/>
    </row>
    <row r="818" spans="1:10" ht="20.25" customHeight="1" x14ac:dyDescent="0.3">
      <c r="A818" s="11" t="s">
        <v>1138</v>
      </c>
      <c r="B818" s="11"/>
      <c r="C818" s="11" t="s">
        <v>1139</v>
      </c>
      <c r="D818" s="36" t="s">
        <v>1140</v>
      </c>
      <c r="E818" s="63" t="s">
        <v>9</v>
      </c>
      <c r="F818" s="12">
        <v>234000</v>
      </c>
      <c r="G818" s="27">
        <v>0</v>
      </c>
      <c r="H818" s="44">
        <v>250000</v>
      </c>
      <c r="I818" s="40">
        <f t="shared" si="56"/>
        <v>250000</v>
      </c>
      <c r="J818" s="13"/>
    </row>
    <row r="819" spans="1:10" ht="20.25" customHeight="1" x14ac:dyDescent="0.3">
      <c r="A819" s="11" t="s">
        <v>1108</v>
      </c>
      <c r="B819" s="11"/>
      <c r="C819" s="11" t="s">
        <v>1109</v>
      </c>
      <c r="D819" s="36" t="s">
        <v>1110</v>
      </c>
      <c r="E819" s="63" t="s">
        <v>9</v>
      </c>
      <c r="F819" s="12">
        <v>46900</v>
      </c>
      <c r="G819" s="27">
        <v>0</v>
      </c>
      <c r="H819" s="44">
        <v>50000</v>
      </c>
      <c r="I819" s="40">
        <f t="shared" si="56"/>
        <v>50000</v>
      </c>
      <c r="J819" s="13"/>
    </row>
    <row r="820" spans="1:10" ht="20.25" customHeight="1" x14ac:dyDescent="0.3">
      <c r="A820" s="11" t="s">
        <v>1105</v>
      </c>
      <c r="B820" s="11"/>
      <c r="C820" s="11" t="s">
        <v>1106</v>
      </c>
      <c r="D820" s="36" t="s">
        <v>1107</v>
      </c>
      <c r="E820" s="63" t="s">
        <v>9</v>
      </c>
      <c r="F820" s="12">
        <v>42300</v>
      </c>
      <c r="G820" s="27">
        <v>0</v>
      </c>
      <c r="H820" s="44">
        <v>50000</v>
      </c>
      <c r="I820" s="40">
        <f t="shared" si="56"/>
        <v>50000</v>
      </c>
      <c r="J820" s="13"/>
    </row>
    <row r="821" spans="1:10" ht="20.25" customHeight="1" x14ac:dyDescent="0.3">
      <c r="A821" s="11" t="s">
        <v>1135</v>
      </c>
      <c r="B821" s="11"/>
      <c r="C821" s="11" t="s">
        <v>1136</v>
      </c>
      <c r="D821" s="36" t="s">
        <v>1137</v>
      </c>
      <c r="E821" s="63" t="s">
        <v>9</v>
      </c>
      <c r="F821" s="12">
        <v>146000</v>
      </c>
      <c r="G821" s="27">
        <v>0</v>
      </c>
      <c r="H821" s="44">
        <v>150000</v>
      </c>
      <c r="I821" s="40">
        <f t="shared" si="56"/>
        <v>150000</v>
      </c>
      <c r="J821" s="13"/>
    </row>
    <row r="822" spans="1:10" ht="20.25" customHeight="1" x14ac:dyDescent="0.3">
      <c r="A822" s="11" t="s">
        <v>1129</v>
      </c>
      <c r="B822" s="11"/>
      <c r="C822" s="11" t="s">
        <v>1130</v>
      </c>
      <c r="D822" s="36" t="s">
        <v>1131</v>
      </c>
      <c r="E822" s="63" t="s">
        <v>9</v>
      </c>
      <c r="F822" s="12">
        <v>50700</v>
      </c>
      <c r="G822" s="27">
        <v>0</v>
      </c>
      <c r="H822" s="44">
        <v>60000</v>
      </c>
      <c r="I822" s="40">
        <f t="shared" si="56"/>
        <v>60000</v>
      </c>
      <c r="J822" s="13"/>
    </row>
    <row r="823" spans="1:10" ht="20.25" customHeight="1" x14ac:dyDescent="0.3">
      <c r="A823" s="11" t="s">
        <v>1126</v>
      </c>
      <c r="B823" s="11"/>
      <c r="C823" s="11" t="s">
        <v>1127</v>
      </c>
      <c r="D823" s="36" t="s">
        <v>1128</v>
      </c>
      <c r="E823" s="63" t="s">
        <v>9</v>
      </c>
      <c r="F823" s="12">
        <v>41800</v>
      </c>
      <c r="G823" s="27">
        <v>0</v>
      </c>
      <c r="H823" s="44">
        <v>41800</v>
      </c>
      <c r="I823" s="40">
        <f t="shared" si="56"/>
        <v>41800</v>
      </c>
      <c r="J823" s="13"/>
    </row>
    <row r="824" spans="1:10" ht="20.25" customHeight="1" x14ac:dyDescent="0.3">
      <c r="A824" s="11" t="s">
        <v>1132</v>
      </c>
      <c r="B824" s="11"/>
      <c r="C824" s="11" t="s">
        <v>1133</v>
      </c>
      <c r="D824" s="36" t="s">
        <v>1134</v>
      </c>
      <c r="E824" s="63" t="s">
        <v>9</v>
      </c>
      <c r="F824" s="12">
        <v>106000</v>
      </c>
      <c r="G824" s="27">
        <v>0</v>
      </c>
      <c r="H824" s="44">
        <v>120000</v>
      </c>
      <c r="I824" s="40">
        <f t="shared" si="56"/>
        <v>120000</v>
      </c>
      <c r="J824" s="13"/>
    </row>
    <row r="825" spans="1:10" ht="20.25" customHeight="1" x14ac:dyDescent="0.3">
      <c r="A825" s="11" t="s">
        <v>1111</v>
      </c>
      <c r="B825" s="11"/>
      <c r="C825" s="11" t="s">
        <v>1112</v>
      </c>
      <c r="D825" s="36" t="s">
        <v>1113</v>
      </c>
      <c r="E825" s="63" t="s">
        <v>9</v>
      </c>
      <c r="F825" s="12">
        <v>46900</v>
      </c>
      <c r="G825" s="27">
        <v>0</v>
      </c>
      <c r="H825" s="44">
        <v>46900</v>
      </c>
      <c r="I825" s="40">
        <f t="shared" si="56"/>
        <v>46900</v>
      </c>
      <c r="J825" s="13"/>
    </row>
    <row r="826" spans="1:10" ht="20.25" customHeight="1" x14ac:dyDescent="0.3">
      <c r="A826" s="11" t="s">
        <v>1123</v>
      </c>
      <c r="B826" s="11"/>
      <c r="C826" s="11" t="s">
        <v>1124</v>
      </c>
      <c r="D826" s="36" t="s">
        <v>1125</v>
      </c>
      <c r="E826" s="63" t="s">
        <v>9</v>
      </c>
      <c r="F826" s="12">
        <v>29000</v>
      </c>
      <c r="G826" s="27">
        <v>0</v>
      </c>
      <c r="H826" s="44">
        <v>30000</v>
      </c>
      <c r="I826" s="40">
        <f t="shared" si="56"/>
        <v>30000</v>
      </c>
      <c r="J826" s="13"/>
    </row>
    <row r="827" spans="1:10" ht="20.25" customHeight="1" x14ac:dyDescent="0.3">
      <c r="A827" s="11" t="s">
        <v>1114</v>
      </c>
      <c r="B827" s="11"/>
      <c r="C827" s="11" t="s">
        <v>1115</v>
      </c>
      <c r="D827" s="36" t="s">
        <v>1116</v>
      </c>
      <c r="E827" s="63" t="s">
        <v>9</v>
      </c>
      <c r="F827" s="12">
        <v>29000</v>
      </c>
      <c r="G827" s="27">
        <v>0</v>
      </c>
      <c r="H827" s="44">
        <v>35000</v>
      </c>
      <c r="I827" s="40">
        <f t="shared" si="56"/>
        <v>35000</v>
      </c>
      <c r="J827" s="13"/>
    </row>
    <row r="828" spans="1:10" ht="20.25" customHeight="1" x14ac:dyDescent="0.3">
      <c r="A828" s="11" t="s">
        <v>1117</v>
      </c>
      <c r="B828" s="11"/>
      <c r="C828" s="11" t="s">
        <v>1118</v>
      </c>
      <c r="D828" s="36" t="s">
        <v>1119</v>
      </c>
      <c r="E828" s="63" t="s">
        <v>9</v>
      </c>
      <c r="F828" s="12">
        <v>11200</v>
      </c>
      <c r="G828" s="27">
        <v>0</v>
      </c>
      <c r="H828" s="44">
        <v>20000</v>
      </c>
      <c r="I828" s="40">
        <f t="shared" si="56"/>
        <v>20000</v>
      </c>
      <c r="J828" s="13"/>
    </row>
    <row r="829" spans="1:10" ht="20.25" customHeight="1" x14ac:dyDescent="0.3">
      <c r="A829" s="11" t="s">
        <v>1120</v>
      </c>
      <c r="B829" s="11"/>
      <c r="C829" s="11" t="s">
        <v>1121</v>
      </c>
      <c r="D829" s="36" t="s">
        <v>1122</v>
      </c>
      <c r="E829" s="63" t="s">
        <v>9</v>
      </c>
      <c r="F829" s="12">
        <v>11200</v>
      </c>
      <c r="G829" s="27">
        <v>0</v>
      </c>
      <c r="H829" s="44">
        <v>20000</v>
      </c>
      <c r="I829" s="40">
        <f t="shared" si="56"/>
        <v>20000</v>
      </c>
      <c r="J829" s="13"/>
    </row>
    <row r="830" spans="1:10" ht="20.25" customHeight="1" x14ac:dyDescent="0.3">
      <c r="A830" s="11"/>
      <c r="B830" s="11"/>
      <c r="C830" s="11"/>
      <c r="D830" s="36" t="s">
        <v>1494</v>
      </c>
      <c r="E830" s="63" t="s">
        <v>9</v>
      </c>
      <c r="F830" s="12"/>
      <c r="G830" s="12">
        <f>H830</f>
        <v>300000</v>
      </c>
      <c r="H830" s="45">
        <v>300000</v>
      </c>
      <c r="I830" s="40">
        <f t="shared" si="56"/>
        <v>300000</v>
      </c>
      <c r="J830" s="13"/>
    </row>
    <row r="831" spans="1:10" ht="20.25" customHeight="1" x14ac:dyDescent="0.3">
      <c r="A831" s="11"/>
      <c r="B831" s="11"/>
      <c r="C831" s="11"/>
      <c r="D831" s="36" t="s">
        <v>1495</v>
      </c>
      <c r="E831" s="63" t="s">
        <v>9</v>
      </c>
      <c r="F831" s="12"/>
      <c r="G831" s="12">
        <f>H831</f>
        <v>250000</v>
      </c>
      <c r="H831" s="45">
        <v>250000</v>
      </c>
      <c r="I831" s="40">
        <f t="shared" si="56"/>
        <v>250000</v>
      </c>
      <c r="J831" s="13"/>
    </row>
    <row r="832" spans="1:10" ht="20.25" customHeight="1" x14ac:dyDescent="0.3">
      <c r="A832" s="11"/>
      <c r="B832" s="11"/>
      <c r="C832" s="11"/>
      <c r="D832" s="36" t="s">
        <v>1597</v>
      </c>
      <c r="E832" s="63" t="s">
        <v>9</v>
      </c>
      <c r="F832" s="12"/>
      <c r="G832" s="45">
        <v>100000</v>
      </c>
      <c r="H832" s="45">
        <v>100000</v>
      </c>
      <c r="I832" s="40">
        <f t="shared" si="56"/>
        <v>100000</v>
      </c>
      <c r="J832" s="13"/>
    </row>
    <row r="833" spans="1:10" ht="20.25" customHeight="1" x14ac:dyDescent="0.3">
      <c r="A833" s="11"/>
      <c r="B833" s="11"/>
      <c r="C833" s="11"/>
      <c r="D833" s="36" t="s">
        <v>1598</v>
      </c>
      <c r="E833" s="63" t="s">
        <v>9</v>
      </c>
      <c r="F833" s="12"/>
      <c r="G833" s="45">
        <v>38000</v>
      </c>
      <c r="H833" s="45">
        <v>38000</v>
      </c>
      <c r="I833" s="40">
        <f t="shared" si="56"/>
        <v>38000</v>
      </c>
      <c r="J833" s="13"/>
    </row>
    <row r="834" spans="1:10" ht="20.25" customHeight="1" x14ac:dyDescent="0.3">
      <c r="A834" s="11"/>
      <c r="B834" s="11"/>
      <c r="C834" s="11"/>
      <c r="D834" s="36" t="s">
        <v>1599</v>
      </c>
      <c r="E834" s="63" t="s">
        <v>9</v>
      </c>
      <c r="F834" s="12"/>
      <c r="G834" s="45">
        <v>200000</v>
      </c>
      <c r="H834" s="45">
        <v>200000</v>
      </c>
      <c r="I834" s="40">
        <f t="shared" si="56"/>
        <v>200000</v>
      </c>
      <c r="J834" s="13"/>
    </row>
    <row r="835" spans="1:10" ht="20.25" customHeight="1" x14ac:dyDescent="0.3">
      <c r="A835" s="11"/>
      <c r="B835" s="11"/>
      <c r="C835" s="11"/>
      <c r="D835" s="36" t="s">
        <v>1601</v>
      </c>
      <c r="E835" s="63" t="s">
        <v>9</v>
      </c>
      <c r="F835" s="12"/>
      <c r="G835" s="45">
        <v>250000</v>
      </c>
      <c r="H835" s="45">
        <v>250000</v>
      </c>
      <c r="I835" s="40">
        <f t="shared" si="56"/>
        <v>250000</v>
      </c>
      <c r="J835" s="13"/>
    </row>
    <row r="836" spans="1:10" ht="20.25" customHeight="1" x14ac:dyDescent="0.3">
      <c r="A836" s="8"/>
      <c r="B836" s="9" t="s">
        <v>1208</v>
      </c>
      <c r="C836" s="9"/>
      <c r="D836" s="35"/>
      <c r="E836" s="8"/>
      <c r="F836" s="9"/>
      <c r="G836" s="9"/>
      <c r="H836" s="43"/>
      <c r="I836" s="40">
        <f t="shared" si="56"/>
        <v>0</v>
      </c>
      <c r="J836" s="10"/>
    </row>
    <row r="837" spans="1:10" ht="20.25" customHeight="1" x14ac:dyDescent="0.3">
      <c r="A837" s="11" t="s">
        <v>1232</v>
      </c>
      <c r="B837" s="11"/>
      <c r="C837" s="11" t="s">
        <v>1233</v>
      </c>
      <c r="D837" s="36" t="s">
        <v>1234</v>
      </c>
      <c r="E837" s="63" t="s">
        <v>9</v>
      </c>
      <c r="F837" s="12">
        <v>30500</v>
      </c>
      <c r="G837" s="27">
        <v>0</v>
      </c>
      <c r="H837" s="44">
        <v>30000</v>
      </c>
      <c r="I837" s="40">
        <f t="shared" si="56"/>
        <v>30000</v>
      </c>
      <c r="J837" s="13"/>
    </row>
    <row r="838" spans="1:10" ht="20.25" customHeight="1" x14ac:dyDescent="0.3">
      <c r="A838" s="11" t="s">
        <v>1226</v>
      </c>
      <c r="B838" s="11"/>
      <c r="C838" s="11" t="s">
        <v>1227</v>
      </c>
      <c r="D838" s="36" t="s">
        <v>1228</v>
      </c>
      <c r="E838" s="63" t="s">
        <v>1229</v>
      </c>
      <c r="F838" s="12">
        <v>30500</v>
      </c>
      <c r="G838" s="27">
        <v>0</v>
      </c>
      <c r="H838" s="44">
        <v>50000</v>
      </c>
      <c r="I838" s="40">
        <f t="shared" si="56"/>
        <v>50000</v>
      </c>
      <c r="J838" s="13"/>
    </row>
    <row r="839" spans="1:10" ht="20.25" customHeight="1" x14ac:dyDescent="0.3">
      <c r="A839" s="11" t="s">
        <v>1235</v>
      </c>
      <c r="B839" s="11"/>
      <c r="C839" s="11" t="s">
        <v>1215</v>
      </c>
      <c r="D839" s="36" t="s">
        <v>1216</v>
      </c>
      <c r="E839" s="63" t="s">
        <v>9</v>
      </c>
      <c r="F839" s="12">
        <v>30500</v>
      </c>
      <c r="G839" s="27">
        <v>0</v>
      </c>
      <c r="H839" s="44">
        <v>30000</v>
      </c>
      <c r="I839" s="40">
        <f t="shared" si="56"/>
        <v>30000</v>
      </c>
      <c r="J839" s="13"/>
    </row>
    <row r="840" spans="1:10" ht="20.25" customHeight="1" x14ac:dyDescent="0.3">
      <c r="A840" s="11" t="s">
        <v>1212</v>
      </c>
      <c r="B840" s="11"/>
      <c r="C840" s="11" t="s">
        <v>1213</v>
      </c>
      <c r="D840" s="36" t="s">
        <v>1214</v>
      </c>
      <c r="E840" s="63" t="s">
        <v>9</v>
      </c>
      <c r="F840" s="12">
        <v>30500</v>
      </c>
      <c r="G840" s="27">
        <v>0</v>
      </c>
      <c r="H840" s="44">
        <v>30000</v>
      </c>
      <c r="I840" s="40">
        <f t="shared" si="56"/>
        <v>30000</v>
      </c>
      <c r="J840" s="13"/>
    </row>
    <row r="841" spans="1:10" ht="20.25" customHeight="1" x14ac:dyDescent="0.3">
      <c r="A841" s="11" t="s">
        <v>1209</v>
      </c>
      <c r="B841" s="11"/>
      <c r="C841" s="11" t="s">
        <v>1210</v>
      </c>
      <c r="D841" s="36" t="s">
        <v>1211</v>
      </c>
      <c r="E841" s="63" t="s">
        <v>9</v>
      </c>
      <c r="F841" s="12">
        <v>30500</v>
      </c>
      <c r="G841" s="27">
        <v>0</v>
      </c>
      <c r="H841" s="44">
        <v>30000</v>
      </c>
      <c r="I841" s="40">
        <f t="shared" si="56"/>
        <v>30000</v>
      </c>
      <c r="J841" s="13"/>
    </row>
    <row r="842" spans="1:10" ht="20.25" customHeight="1" x14ac:dyDescent="0.3">
      <c r="A842" s="11" t="s">
        <v>1217</v>
      </c>
      <c r="B842" s="11"/>
      <c r="C842" s="11" t="s">
        <v>1218</v>
      </c>
      <c r="D842" s="36" t="s">
        <v>1219</v>
      </c>
      <c r="E842" s="63" t="s">
        <v>9</v>
      </c>
      <c r="F842" s="12">
        <v>30500</v>
      </c>
      <c r="G842" s="27">
        <v>0</v>
      </c>
      <c r="H842" s="44">
        <v>40000</v>
      </c>
      <c r="I842" s="40">
        <f t="shared" si="56"/>
        <v>40000</v>
      </c>
      <c r="J842" s="13"/>
    </row>
    <row r="843" spans="1:10" ht="20.25" customHeight="1" x14ac:dyDescent="0.3">
      <c r="A843" s="11" t="s">
        <v>1236</v>
      </c>
      <c r="B843" s="11"/>
      <c r="C843" s="11" t="s">
        <v>1237</v>
      </c>
      <c r="D843" s="36" t="s">
        <v>1238</v>
      </c>
      <c r="E843" s="63" t="s">
        <v>9</v>
      </c>
      <c r="F843" s="12">
        <v>30500</v>
      </c>
      <c r="G843" s="27">
        <v>0</v>
      </c>
      <c r="H843" s="44">
        <v>30000</v>
      </c>
      <c r="I843" s="40">
        <f t="shared" si="56"/>
        <v>30000</v>
      </c>
      <c r="J843" s="13"/>
    </row>
    <row r="844" spans="1:10" ht="20.25" customHeight="1" x14ac:dyDescent="0.3">
      <c r="A844" s="11" t="s">
        <v>1223</v>
      </c>
      <c r="B844" s="11"/>
      <c r="C844" s="11" t="s">
        <v>1224</v>
      </c>
      <c r="D844" s="36" t="s">
        <v>1225</v>
      </c>
      <c r="E844" s="63" t="s">
        <v>9</v>
      </c>
      <c r="F844" s="12">
        <v>30500</v>
      </c>
      <c r="G844" s="27">
        <v>0</v>
      </c>
      <c r="H844" s="44">
        <v>30000</v>
      </c>
      <c r="I844" s="40">
        <f t="shared" si="56"/>
        <v>30000</v>
      </c>
      <c r="J844" s="13"/>
    </row>
    <row r="845" spans="1:10" ht="20.25" customHeight="1" x14ac:dyDescent="0.3">
      <c r="A845" s="11" t="s">
        <v>1220</v>
      </c>
      <c r="B845" s="11"/>
      <c r="C845" s="11" t="s">
        <v>1221</v>
      </c>
      <c r="D845" s="36" t="s">
        <v>1222</v>
      </c>
      <c r="E845" s="63" t="s">
        <v>9</v>
      </c>
      <c r="F845" s="12">
        <v>30500</v>
      </c>
      <c r="G845" s="27">
        <v>0</v>
      </c>
      <c r="H845" s="44">
        <v>50000</v>
      </c>
      <c r="I845" s="40">
        <f t="shared" si="56"/>
        <v>50000</v>
      </c>
      <c r="J845" s="13"/>
    </row>
    <row r="846" spans="1:10" ht="20.25" customHeight="1" x14ac:dyDescent="0.3">
      <c r="A846" s="11" t="s">
        <v>1230</v>
      </c>
      <c r="B846" s="11"/>
      <c r="C846" s="11" t="s">
        <v>1221</v>
      </c>
      <c r="D846" s="36" t="s">
        <v>1231</v>
      </c>
      <c r="E846" s="63" t="s">
        <v>9</v>
      </c>
      <c r="F846" s="12">
        <v>9300</v>
      </c>
      <c r="G846" s="27">
        <v>0</v>
      </c>
      <c r="H846" s="44">
        <v>20000</v>
      </c>
      <c r="I846" s="40">
        <f t="shared" si="56"/>
        <v>20000</v>
      </c>
      <c r="J846" s="13"/>
    </row>
    <row r="847" spans="1:10" ht="20.25" customHeight="1" x14ac:dyDescent="0.3">
      <c r="A847" s="11" t="s">
        <v>24</v>
      </c>
      <c r="B847" s="11"/>
      <c r="C847" s="11" t="s">
        <v>25</v>
      </c>
      <c r="D847" s="36" t="s">
        <v>1668</v>
      </c>
      <c r="E847" s="63" t="s">
        <v>9</v>
      </c>
      <c r="F847" s="12">
        <v>104000</v>
      </c>
      <c r="G847" s="27">
        <v>0</v>
      </c>
      <c r="H847" s="44">
        <v>150000</v>
      </c>
      <c r="I847" s="40">
        <f t="shared" si="56"/>
        <v>150000</v>
      </c>
      <c r="J847" s="13"/>
    </row>
    <row r="848" spans="1:10" ht="20.25" customHeight="1" x14ac:dyDescent="0.3">
      <c r="A848" s="11"/>
      <c r="B848" s="11"/>
      <c r="C848" s="11"/>
      <c r="D848" s="36" t="s">
        <v>1663</v>
      </c>
      <c r="E848" s="63" t="s">
        <v>9</v>
      </c>
      <c r="F848" s="12"/>
      <c r="G848" s="45">
        <v>150000</v>
      </c>
      <c r="H848" s="45">
        <v>150000</v>
      </c>
      <c r="I848" s="40">
        <f t="shared" si="56"/>
        <v>150000</v>
      </c>
      <c r="J848" s="13"/>
    </row>
    <row r="849" spans="1:10" ht="20.25" customHeight="1" x14ac:dyDescent="0.3">
      <c r="A849" s="11"/>
      <c r="B849" s="11"/>
      <c r="C849" s="11"/>
      <c r="D849" s="36" t="s">
        <v>1664</v>
      </c>
      <c r="E849" s="63" t="s">
        <v>9</v>
      </c>
      <c r="F849" s="12"/>
      <c r="G849" s="45">
        <v>50000</v>
      </c>
      <c r="H849" s="45">
        <v>50000</v>
      </c>
      <c r="I849" s="40">
        <f t="shared" si="56"/>
        <v>50000</v>
      </c>
      <c r="J849" s="13"/>
    </row>
    <row r="850" spans="1:10" ht="20.25" customHeight="1" x14ac:dyDescent="0.3">
      <c r="A850" s="11"/>
      <c r="B850" s="11"/>
      <c r="C850" s="11"/>
      <c r="D850" s="36" t="s">
        <v>1665</v>
      </c>
      <c r="E850" s="63" t="s">
        <v>9</v>
      </c>
      <c r="F850" s="12"/>
      <c r="G850" s="45">
        <v>50000</v>
      </c>
      <c r="H850" s="45">
        <v>50000</v>
      </c>
      <c r="I850" s="40">
        <f t="shared" si="56"/>
        <v>50000</v>
      </c>
      <c r="J850" s="13"/>
    </row>
    <row r="851" spans="1:10" ht="20.25" customHeight="1" x14ac:dyDescent="0.3">
      <c r="A851" s="11"/>
      <c r="B851" s="11"/>
      <c r="C851" s="11"/>
      <c r="D851" s="36" t="s">
        <v>1666</v>
      </c>
      <c r="E851" s="63" t="s">
        <v>9</v>
      </c>
      <c r="F851" s="12"/>
      <c r="G851" s="45">
        <v>50000</v>
      </c>
      <c r="H851" s="45">
        <v>50000</v>
      </c>
      <c r="I851" s="40">
        <f t="shared" si="56"/>
        <v>50000</v>
      </c>
      <c r="J851" s="13"/>
    </row>
    <row r="852" spans="1:10" ht="20.25" customHeight="1" x14ac:dyDescent="0.3">
      <c r="A852" s="11"/>
      <c r="B852" s="11"/>
      <c r="C852" s="11"/>
      <c r="D852" s="36" t="s">
        <v>1667</v>
      </c>
      <c r="E852" s="63" t="s">
        <v>9</v>
      </c>
      <c r="F852" s="12"/>
      <c r="G852" s="45">
        <v>50000</v>
      </c>
      <c r="H852" s="45">
        <v>50000</v>
      </c>
      <c r="I852" s="40">
        <f t="shared" si="56"/>
        <v>50000</v>
      </c>
      <c r="J852" s="13"/>
    </row>
    <row r="853" spans="1:10" ht="20.25" customHeight="1" x14ac:dyDescent="0.3">
      <c r="A853" s="11"/>
      <c r="B853" s="11"/>
      <c r="C853" s="11"/>
      <c r="D853" s="36" t="s">
        <v>1669</v>
      </c>
      <c r="E853" s="63" t="s">
        <v>9</v>
      </c>
      <c r="F853" s="12"/>
      <c r="G853" s="45">
        <v>260000</v>
      </c>
      <c r="H853" s="45">
        <v>260000</v>
      </c>
      <c r="I853" s="40">
        <f t="shared" si="56"/>
        <v>260000</v>
      </c>
      <c r="J853" s="13"/>
    </row>
    <row r="854" spans="1:10" ht="20.25" customHeight="1" x14ac:dyDescent="0.3">
      <c r="A854" s="11"/>
      <c r="B854" s="11"/>
      <c r="C854" s="11"/>
      <c r="D854" s="36" t="s">
        <v>1670</v>
      </c>
      <c r="E854" s="63" t="s">
        <v>9</v>
      </c>
      <c r="F854" s="12"/>
      <c r="G854" s="45">
        <v>100000</v>
      </c>
      <c r="H854" s="45">
        <v>100000</v>
      </c>
      <c r="I854" s="40">
        <f t="shared" si="56"/>
        <v>100000</v>
      </c>
      <c r="J854" s="13"/>
    </row>
    <row r="855" spans="1:10" s="31" customFormat="1" ht="20.25" customHeight="1" x14ac:dyDescent="0.3">
      <c r="A855" s="53"/>
      <c r="B855" s="54" t="s">
        <v>1671</v>
      </c>
      <c r="C855" s="28"/>
      <c r="D855" s="55"/>
      <c r="E855" s="64"/>
      <c r="F855" s="29"/>
      <c r="G855" s="29"/>
      <c r="H855" s="46"/>
      <c r="I855" s="40"/>
      <c r="J855" s="30"/>
    </row>
    <row r="856" spans="1:10" s="31" customFormat="1" ht="20.25" customHeight="1" x14ac:dyDescent="0.3">
      <c r="A856" s="28"/>
      <c r="B856" s="56" t="s">
        <v>1783</v>
      </c>
      <c r="C856" s="53"/>
      <c r="D856" s="55"/>
      <c r="E856" s="64"/>
      <c r="F856" s="29"/>
      <c r="G856" s="29"/>
      <c r="H856" s="46"/>
      <c r="I856" s="40"/>
      <c r="J856" s="30"/>
    </row>
    <row r="857" spans="1:10" s="31" customFormat="1" ht="20.25" customHeight="1" x14ac:dyDescent="0.3">
      <c r="A857" s="28" t="s">
        <v>1060</v>
      </c>
      <c r="B857" s="28"/>
      <c r="C857" s="28" t="s">
        <v>1061</v>
      </c>
      <c r="D857" s="55" t="s">
        <v>1062</v>
      </c>
      <c r="E857" s="64" t="s">
        <v>9</v>
      </c>
      <c r="F857" s="29">
        <v>61200</v>
      </c>
      <c r="G857" s="57">
        <v>0</v>
      </c>
      <c r="H857" s="46">
        <v>91800</v>
      </c>
      <c r="I857" s="40">
        <f>H857</f>
        <v>91800</v>
      </c>
      <c r="J857" s="30"/>
    </row>
    <row r="858" spans="1:10" s="31" customFormat="1" ht="20.25" customHeight="1" x14ac:dyDescent="0.3">
      <c r="A858" s="28" t="s">
        <v>1037</v>
      </c>
      <c r="B858" s="28"/>
      <c r="C858" s="28" t="s">
        <v>1038</v>
      </c>
      <c r="D858" s="55" t="s">
        <v>1039</v>
      </c>
      <c r="E858" s="64" t="s">
        <v>9</v>
      </c>
      <c r="F858" s="29">
        <v>52600</v>
      </c>
      <c r="G858" s="57">
        <v>0</v>
      </c>
      <c r="H858" s="46">
        <v>78900</v>
      </c>
      <c r="I858" s="40">
        <f t="shared" ref="I858:I894" si="57">H858</f>
        <v>78900</v>
      </c>
      <c r="J858" s="30"/>
    </row>
    <row r="859" spans="1:10" s="31" customFormat="1" ht="20.25" customHeight="1" x14ac:dyDescent="0.3">
      <c r="A859" s="28" t="s">
        <v>968</v>
      </c>
      <c r="B859" s="28"/>
      <c r="C859" s="28" t="s">
        <v>969</v>
      </c>
      <c r="D859" s="55" t="s">
        <v>970</v>
      </c>
      <c r="E859" s="64" t="s">
        <v>9</v>
      </c>
      <c r="F859" s="29">
        <v>399000</v>
      </c>
      <c r="G859" s="57">
        <v>0</v>
      </c>
      <c r="H859" s="46">
        <v>598500</v>
      </c>
      <c r="I859" s="40">
        <f t="shared" si="57"/>
        <v>598500</v>
      </c>
      <c r="J859" s="30"/>
    </row>
    <row r="860" spans="1:10" s="31" customFormat="1" ht="20.25" customHeight="1" x14ac:dyDescent="0.3">
      <c r="A860" s="28"/>
      <c r="B860" s="28"/>
      <c r="C860" s="28"/>
      <c r="D860" s="55" t="s">
        <v>1481</v>
      </c>
      <c r="E860" s="64" t="s">
        <v>9</v>
      </c>
      <c r="F860" s="29"/>
      <c r="G860" s="29">
        <f t="shared" ref="G860:G870" si="58">H860</f>
        <v>300000</v>
      </c>
      <c r="H860" s="46">
        <v>300000</v>
      </c>
      <c r="I860" s="40">
        <f t="shared" si="57"/>
        <v>300000</v>
      </c>
      <c r="J860" s="30"/>
    </row>
    <row r="861" spans="1:10" s="31" customFormat="1" ht="20.25" customHeight="1" x14ac:dyDescent="0.3">
      <c r="A861" s="28"/>
      <c r="B861" s="28"/>
      <c r="C861" s="28"/>
      <c r="D861" s="55" t="s">
        <v>1477</v>
      </c>
      <c r="E861" s="64" t="s">
        <v>9</v>
      </c>
      <c r="F861" s="29"/>
      <c r="G861" s="29">
        <f t="shared" si="58"/>
        <v>500000</v>
      </c>
      <c r="H861" s="46">
        <v>500000</v>
      </c>
      <c r="I861" s="40">
        <f t="shared" si="57"/>
        <v>500000</v>
      </c>
      <c r="J861" s="30"/>
    </row>
    <row r="862" spans="1:10" s="31" customFormat="1" ht="20.25" customHeight="1" x14ac:dyDescent="0.3">
      <c r="A862" s="28"/>
      <c r="B862" s="28"/>
      <c r="C862" s="28"/>
      <c r="D862" s="55" t="s">
        <v>1484</v>
      </c>
      <c r="E862" s="64" t="s">
        <v>9</v>
      </c>
      <c r="F862" s="29"/>
      <c r="G862" s="29">
        <f t="shared" si="58"/>
        <v>1000000</v>
      </c>
      <c r="H862" s="46">
        <v>1000000</v>
      </c>
      <c r="I862" s="40">
        <f t="shared" si="57"/>
        <v>1000000</v>
      </c>
      <c r="J862" s="30"/>
    </row>
    <row r="863" spans="1:10" s="31" customFormat="1" ht="20.25" customHeight="1" x14ac:dyDescent="0.3">
      <c r="A863" s="28"/>
      <c r="B863" s="28"/>
      <c r="C863" s="28"/>
      <c r="D863" s="55" t="s">
        <v>1490</v>
      </c>
      <c r="E863" s="64" t="s">
        <v>9</v>
      </c>
      <c r="F863" s="29"/>
      <c r="G863" s="29">
        <f t="shared" si="58"/>
        <v>200000</v>
      </c>
      <c r="H863" s="46">
        <v>200000</v>
      </c>
      <c r="I863" s="40">
        <f t="shared" si="57"/>
        <v>200000</v>
      </c>
      <c r="J863" s="30"/>
    </row>
    <row r="864" spans="1:10" s="31" customFormat="1" ht="20.25" customHeight="1" x14ac:dyDescent="0.3">
      <c r="A864" s="28"/>
      <c r="B864" s="28"/>
      <c r="C864" s="28"/>
      <c r="D864" s="55" t="s">
        <v>1496</v>
      </c>
      <c r="E864" s="64" t="s">
        <v>9</v>
      </c>
      <c r="F864" s="29"/>
      <c r="G864" s="29">
        <f t="shared" si="58"/>
        <v>100000</v>
      </c>
      <c r="H864" s="46">
        <v>100000</v>
      </c>
      <c r="I864" s="40">
        <f t="shared" si="57"/>
        <v>100000</v>
      </c>
      <c r="J864" s="30"/>
    </row>
    <row r="865" spans="1:10" s="31" customFormat="1" ht="20.25" customHeight="1" x14ac:dyDescent="0.3">
      <c r="A865" s="28"/>
      <c r="B865" s="28"/>
      <c r="C865" s="28"/>
      <c r="D865" s="55" t="s">
        <v>1497</v>
      </c>
      <c r="E865" s="64" t="s">
        <v>9</v>
      </c>
      <c r="F865" s="29"/>
      <c r="G865" s="29">
        <f t="shared" si="58"/>
        <v>150000</v>
      </c>
      <c r="H865" s="46">
        <v>150000</v>
      </c>
      <c r="I865" s="40">
        <f t="shared" si="57"/>
        <v>150000</v>
      </c>
      <c r="J865" s="30"/>
    </row>
    <row r="866" spans="1:10" s="31" customFormat="1" ht="20.25" customHeight="1" x14ac:dyDescent="0.3">
      <c r="A866" s="28"/>
      <c r="B866" s="28"/>
      <c r="C866" s="28"/>
      <c r="D866" s="55" t="s">
        <v>1506</v>
      </c>
      <c r="E866" s="64" t="s">
        <v>9</v>
      </c>
      <c r="F866" s="29"/>
      <c r="G866" s="29">
        <f t="shared" si="58"/>
        <v>50000</v>
      </c>
      <c r="H866" s="46">
        <v>50000</v>
      </c>
      <c r="I866" s="40">
        <f t="shared" si="57"/>
        <v>50000</v>
      </c>
      <c r="J866" s="30"/>
    </row>
    <row r="867" spans="1:10" s="31" customFormat="1" ht="20.25" customHeight="1" x14ac:dyDescent="0.3">
      <c r="A867" s="28"/>
      <c r="B867" s="28"/>
      <c r="C867" s="28"/>
      <c r="D867" s="55" t="s">
        <v>1508</v>
      </c>
      <c r="E867" s="64" t="s">
        <v>9</v>
      </c>
      <c r="F867" s="29"/>
      <c r="G867" s="29">
        <f t="shared" si="58"/>
        <v>50000</v>
      </c>
      <c r="H867" s="46">
        <v>50000</v>
      </c>
      <c r="I867" s="40">
        <f t="shared" si="57"/>
        <v>50000</v>
      </c>
      <c r="J867" s="30"/>
    </row>
    <row r="868" spans="1:10" s="31" customFormat="1" ht="20.25" customHeight="1" x14ac:dyDescent="0.3">
      <c r="A868" s="28"/>
      <c r="B868" s="28"/>
      <c r="C868" s="28"/>
      <c r="D868" s="55" t="s">
        <v>1511</v>
      </c>
      <c r="E868" s="64" t="s">
        <v>9</v>
      </c>
      <c r="F868" s="29"/>
      <c r="G868" s="29">
        <f t="shared" si="58"/>
        <v>200000</v>
      </c>
      <c r="H868" s="46">
        <v>200000</v>
      </c>
      <c r="I868" s="40">
        <f t="shared" si="57"/>
        <v>200000</v>
      </c>
      <c r="J868" s="30"/>
    </row>
    <row r="869" spans="1:10" s="31" customFormat="1" ht="20.25" customHeight="1" x14ac:dyDescent="0.3">
      <c r="A869" s="28"/>
      <c r="B869" s="28"/>
      <c r="C869" s="28"/>
      <c r="D869" s="55" t="s">
        <v>1512</v>
      </c>
      <c r="E869" s="64" t="s">
        <v>9</v>
      </c>
      <c r="F869" s="29"/>
      <c r="G869" s="29">
        <v>300000</v>
      </c>
      <c r="H869" s="46">
        <v>300000</v>
      </c>
      <c r="I869" s="40">
        <f t="shared" si="57"/>
        <v>300000</v>
      </c>
      <c r="J869" s="30"/>
    </row>
    <row r="870" spans="1:10" s="31" customFormat="1" ht="20.25" customHeight="1" x14ac:dyDescent="0.3">
      <c r="A870" s="28"/>
      <c r="B870" s="28"/>
      <c r="C870" s="28"/>
      <c r="D870" s="55" t="s">
        <v>1513</v>
      </c>
      <c r="E870" s="64" t="s">
        <v>9</v>
      </c>
      <c r="F870" s="29"/>
      <c r="G870" s="29">
        <f t="shared" si="58"/>
        <v>300000</v>
      </c>
      <c r="H870" s="46">
        <v>300000</v>
      </c>
      <c r="I870" s="40">
        <f t="shared" si="57"/>
        <v>300000</v>
      </c>
      <c r="J870" s="30"/>
    </row>
    <row r="871" spans="1:10" s="31" customFormat="1" ht="20.25" customHeight="1" x14ac:dyDescent="0.3">
      <c r="A871" s="28"/>
      <c r="B871" s="28"/>
      <c r="C871" s="28"/>
      <c r="D871" s="55" t="s">
        <v>1568</v>
      </c>
      <c r="E871" s="64" t="s">
        <v>9</v>
      </c>
      <c r="F871" s="29"/>
      <c r="G871" s="46">
        <v>100000</v>
      </c>
      <c r="H871" s="46">
        <v>100000</v>
      </c>
      <c r="I871" s="40">
        <f t="shared" si="57"/>
        <v>100000</v>
      </c>
      <c r="J871" s="30"/>
    </row>
    <row r="872" spans="1:10" s="31" customFormat="1" ht="20.25" customHeight="1" x14ac:dyDescent="0.3">
      <c r="A872" s="28"/>
      <c r="B872" s="28"/>
      <c r="C872" s="28"/>
      <c r="D872" s="55" t="s">
        <v>1569</v>
      </c>
      <c r="E872" s="64" t="s">
        <v>9</v>
      </c>
      <c r="F872" s="29"/>
      <c r="G872" s="46">
        <v>200000</v>
      </c>
      <c r="H872" s="46">
        <v>200000</v>
      </c>
      <c r="I872" s="40">
        <f t="shared" si="57"/>
        <v>200000</v>
      </c>
      <c r="J872" s="30"/>
    </row>
    <row r="873" spans="1:10" s="31" customFormat="1" ht="20.25" customHeight="1" x14ac:dyDescent="0.3">
      <c r="A873" s="28"/>
      <c r="B873" s="28"/>
      <c r="C873" s="28"/>
      <c r="D873" s="55" t="s">
        <v>1583</v>
      </c>
      <c r="E873" s="64" t="s">
        <v>9</v>
      </c>
      <c r="F873" s="29"/>
      <c r="G873" s="46">
        <v>200000</v>
      </c>
      <c r="H873" s="46">
        <v>200000</v>
      </c>
      <c r="I873" s="40">
        <f t="shared" si="57"/>
        <v>200000</v>
      </c>
      <c r="J873" s="30"/>
    </row>
    <row r="874" spans="1:10" s="31" customFormat="1" ht="20.25" customHeight="1" x14ac:dyDescent="0.3">
      <c r="A874" s="28"/>
      <c r="B874" s="54"/>
      <c r="C874" s="28"/>
      <c r="D874" s="55" t="s">
        <v>1672</v>
      </c>
      <c r="E874" s="64" t="s">
        <v>9</v>
      </c>
      <c r="F874" s="29"/>
      <c r="G874" s="46">
        <v>100000</v>
      </c>
      <c r="H874" s="46">
        <v>100000</v>
      </c>
      <c r="I874" s="40">
        <f t="shared" si="57"/>
        <v>100000</v>
      </c>
      <c r="J874" s="30"/>
    </row>
    <row r="875" spans="1:10" s="31" customFormat="1" ht="20.25" customHeight="1" x14ac:dyDescent="0.3">
      <c r="A875" s="28"/>
      <c r="B875" s="54"/>
      <c r="C875" s="28"/>
      <c r="D875" s="55" t="s">
        <v>1754</v>
      </c>
      <c r="E875" s="64" t="s">
        <v>9</v>
      </c>
      <c r="F875" s="29"/>
      <c r="G875" s="46">
        <v>1000000</v>
      </c>
      <c r="H875" s="46">
        <v>1000000</v>
      </c>
      <c r="I875" s="40">
        <f t="shared" si="57"/>
        <v>1000000</v>
      </c>
      <c r="J875" s="30"/>
    </row>
    <row r="876" spans="1:10" s="31" customFormat="1" ht="20.25" customHeight="1" x14ac:dyDescent="0.3">
      <c r="A876" s="28"/>
      <c r="B876" s="54"/>
      <c r="C876" s="28"/>
      <c r="D876" s="55" t="s">
        <v>1673</v>
      </c>
      <c r="E876" s="64" t="s">
        <v>9</v>
      </c>
      <c r="F876" s="29"/>
      <c r="G876" s="46">
        <v>1200000</v>
      </c>
      <c r="H876" s="46">
        <v>1200000</v>
      </c>
      <c r="I876" s="40">
        <f t="shared" si="57"/>
        <v>1200000</v>
      </c>
      <c r="J876" s="30"/>
    </row>
    <row r="877" spans="1:10" s="31" customFormat="1" ht="20.25" customHeight="1" x14ac:dyDescent="0.3">
      <c r="A877" s="28"/>
      <c r="B877" s="54"/>
      <c r="C877" s="28"/>
      <c r="D877" s="55" t="s">
        <v>1674</v>
      </c>
      <c r="E877" s="64" t="s">
        <v>9</v>
      </c>
      <c r="F877" s="29"/>
      <c r="G877" s="46">
        <v>200000</v>
      </c>
      <c r="H877" s="46">
        <v>200000</v>
      </c>
      <c r="I877" s="40">
        <f t="shared" si="57"/>
        <v>200000</v>
      </c>
      <c r="J877" s="30"/>
    </row>
    <row r="878" spans="1:10" s="31" customFormat="1" ht="20.25" customHeight="1" x14ac:dyDescent="0.3">
      <c r="A878" s="28"/>
      <c r="B878" s="54"/>
      <c r="C878" s="28"/>
      <c r="D878" s="55" t="s">
        <v>1675</v>
      </c>
      <c r="E878" s="64" t="s">
        <v>9</v>
      </c>
      <c r="F878" s="29"/>
      <c r="G878" s="46">
        <v>100000</v>
      </c>
      <c r="H878" s="46">
        <v>100000</v>
      </c>
      <c r="I878" s="40">
        <f t="shared" si="57"/>
        <v>100000</v>
      </c>
      <c r="J878" s="30"/>
    </row>
    <row r="879" spans="1:10" s="31" customFormat="1" ht="20.25" customHeight="1" x14ac:dyDescent="0.3">
      <c r="A879" s="28"/>
      <c r="B879" s="54"/>
      <c r="C879" s="28"/>
      <c r="D879" s="55" t="s">
        <v>1677</v>
      </c>
      <c r="E879" s="64" t="s">
        <v>9</v>
      </c>
      <c r="F879" s="29"/>
      <c r="G879" s="46">
        <v>50000</v>
      </c>
      <c r="H879" s="46">
        <v>50000</v>
      </c>
      <c r="I879" s="40">
        <f t="shared" si="57"/>
        <v>50000</v>
      </c>
      <c r="J879" s="30"/>
    </row>
    <row r="880" spans="1:10" s="31" customFormat="1" ht="20.25" customHeight="1" x14ac:dyDescent="0.3">
      <c r="A880" s="28"/>
      <c r="B880" s="54"/>
      <c r="C880" s="28"/>
      <c r="D880" s="55" t="s">
        <v>1678</v>
      </c>
      <c r="E880" s="64" t="s">
        <v>9</v>
      </c>
      <c r="F880" s="29"/>
      <c r="G880" s="46">
        <v>50000</v>
      </c>
      <c r="H880" s="46">
        <v>50000</v>
      </c>
      <c r="I880" s="40">
        <f t="shared" si="57"/>
        <v>50000</v>
      </c>
      <c r="J880" s="30"/>
    </row>
    <row r="881" spans="1:11" s="31" customFormat="1" ht="20.25" customHeight="1" x14ac:dyDescent="0.3">
      <c r="A881" s="28"/>
      <c r="B881" s="54"/>
      <c r="C881" s="28"/>
      <c r="D881" s="55" t="s">
        <v>1680</v>
      </c>
      <c r="E881" s="64" t="s">
        <v>9</v>
      </c>
      <c r="F881" s="29"/>
      <c r="G881" s="46">
        <v>100000</v>
      </c>
      <c r="H881" s="46">
        <v>100000</v>
      </c>
      <c r="I881" s="40">
        <f t="shared" si="57"/>
        <v>100000</v>
      </c>
      <c r="J881" s="30"/>
    </row>
    <row r="882" spans="1:11" s="31" customFormat="1" ht="20.25" customHeight="1" x14ac:dyDescent="0.3">
      <c r="A882" s="28"/>
      <c r="B882" s="54"/>
      <c r="C882" s="28"/>
      <c r="D882" s="55" t="s">
        <v>1681</v>
      </c>
      <c r="E882" s="64" t="s">
        <v>9</v>
      </c>
      <c r="F882" s="29"/>
      <c r="G882" s="46">
        <v>50000</v>
      </c>
      <c r="H882" s="46">
        <v>50000</v>
      </c>
      <c r="I882" s="40">
        <f t="shared" si="57"/>
        <v>50000</v>
      </c>
      <c r="J882" s="30"/>
    </row>
    <row r="883" spans="1:11" s="31" customFormat="1" ht="20.25" customHeight="1" x14ac:dyDescent="0.3">
      <c r="A883" s="28"/>
      <c r="B883" s="54"/>
      <c r="C883" s="28"/>
      <c r="D883" s="55" t="s">
        <v>1682</v>
      </c>
      <c r="E883" s="64" t="s">
        <v>9</v>
      </c>
      <c r="F883" s="29"/>
      <c r="G883" s="46">
        <v>150000</v>
      </c>
      <c r="H883" s="46">
        <v>150000</v>
      </c>
      <c r="I883" s="40">
        <f t="shared" si="57"/>
        <v>150000</v>
      </c>
      <c r="J883" s="30"/>
    </row>
    <row r="884" spans="1:11" s="31" customFormat="1" ht="20.25" customHeight="1" x14ac:dyDescent="0.3">
      <c r="A884" s="28"/>
      <c r="B884" s="54"/>
      <c r="C884" s="28"/>
      <c r="D884" s="55" t="s">
        <v>1683</v>
      </c>
      <c r="E884" s="64" t="s">
        <v>9</v>
      </c>
      <c r="F884" s="29"/>
      <c r="G884" s="46">
        <v>50000</v>
      </c>
      <c r="H884" s="46">
        <v>50000</v>
      </c>
      <c r="I884" s="40">
        <f t="shared" si="57"/>
        <v>50000</v>
      </c>
      <c r="J884" s="30"/>
    </row>
    <row r="885" spans="1:11" s="31" customFormat="1" ht="20.25" customHeight="1" x14ac:dyDescent="0.3">
      <c r="A885" s="28"/>
      <c r="B885" s="54"/>
      <c r="C885" s="28"/>
      <c r="D885" s="55" t="s">
        <v>1684</v>
      </c>
      <c r="E885" s="64" t="s">
        <v>9</v>
      </c>
      <c r="F885" s="29"/>
      <c r="G885" s="46">
        <v>100000</v>
      </c>
      <c r="H885" s="46">
        <v>100000</v>
      </c>
      <c r="I885" s="40">
        <f t="shared" si="57"/>
        <v>100000</v>
      </c>
      <c r="J885" s="30"/>
    </row>
    <row r="886" spans="1:11" s="31" customFormat="1" ht="20.25" customHeight="1" x14ac:dyDescent="0.3">
      <c r="A886" s="28"/>
      <c r="B886" s="54"/>
      <c r="C886" s="28"/>
      <c r="D886" s="55" t="s">
        <v>1685</v>
      </c>
      <c r="E886" s="64" t="s">
        <v>9</v>
      </c>
      <c r="F886" s="29"/>
      <c r="G886" s="46">
        <v>300000</v>
      </c>
      <c r="H886" s="46">
        <v>300000</v>
      </c>
      <c r="I886" s="40">
        <f t="shared" si="57"/>
        <v>300000</v>
      </c>
      <c r="J886" s="30"/>
    </row>
    <row r="887" spans="1:11" s="31" customFormat="1" ht="20.25" customHeight="1" x14ac:dyDescent="0.3">
      <c r="A887" s="28"/>
      <c r="B887" s="54"/>
      <c r="C887" s="28"/>
      <c r="D887" s="55" t="s">
        <v>1687</v>
      </c>
      <c r="E887" s="64" t="s">
        <v>9</v>
      </c>
      <c r="F887" s="29"/>
      <c r="G887" s="46">
        <v>1000000</v>
      </c>
      <c r="H887" s="46">
        <v>1000000</v>
      </c>
      <c r="I887" s="40">
        <f t="shared" si="57"/>
        <v>1000000</v>
      </c>
      <c r="J887" s="30"/>
    </row>
    <row r="888" spans="1:11" s="31" customFormat="1" ht="20.25" customHeight="1" x14ac:dyDescent="0.3">
      <c r="A888" s="28"/>
      <c r="B888" s="54"/>
      <c r="C888" s="28"/>
      <c r="D888" s="55" t="s">
        <v>1688</v>
      </c>
      <c r="E888" s="64" t="s">
        <v>9</v>
      </c>
      <c r="F888" s="29"/>
      <c r="G888" s="46">
        <v>1200000</v>
      </c>
      <c r="H888" s="46">
        <v>1200000</v>
      </c>
      <c r="I888" s="40">
        <f t="shared" si="57"/>
        <v>1200000</v>
      </c>
      <c r="J888" s="30"/>
    </row>
    <row r="889" spans="1:11" s="31" customFormat="1" ht="20.25" customHeight="1" x14ac:dyDescent="0.3">
      <c r="A889" s="28"/>
      <c r="B889" s="54"/>
      <c r="C889" s="28"/>
      <c r="D889" s="55" t="s">
        <v>1690</v>
      </c>
      <c r="E889" s="64" t="s">
        <v>9</v>
      </c>
      <c r="F889" s="29"/>
      <c r="G889" s="46">
        <v>1200000</v>
      </c>
      <c r="H889" s="46">
        <v>1200000</v>
      </c>
      <c r="I889" s="40">
        <f t="shared" si="57"/>
        <v>1200000</v>
      </c>
      <c r="J889" s="30"/>
    </row>
    <row r="890" spans="1:11" s="31" customFormat="1" ht="20.25" customHeight="1" x14ac:dyDescent="0.3">
      <c r="A890" s="28"/>
      <c r="B890" s="54"/>
      <c r="C890" s="28"/>
      <c r="D890" s="55" t="s">
        <v>1691</v>
      </c>
      <c r="E890" s="64" t="s">
        <v>9</v>
      </c>
      <c r="F890" s="29"/>
      <c r="G890" s="46">
        <v>200000</v>
      </c>
      <c r="H890" s="46">
        <v>200000</v>
      </c>
      <c r="I890" s="40">
        <f t="shared" si="57"/>
        <v>200000</v>
      </c>
      <c r="J890" s="30"/>
    </row>
    <row r="891" spans="1:11" s="31" customFormat="1" ht="20.25" customHeight="1" x14ac:dyDescent="0.3">
      <c r="A891" s="28"/>
      <c r="B891" s="54"/>
      <c r="C891" s="28"/>
      <c r="D891" s="55" t="s">
        <v>1692</v>
      </c>
      <c r="E891" s="64" t="s">
        <v>9</v>
      </c>
      <c r="F891" s="29"/>
      <c r="G891" s="46">
        <v>500000</v>
      </c>
      <c r="H891" s="46">
        <v>500000</v>
      </c>
      <c r="I891" s="40">
        <f t="shared" si="57"/>
        <v>500000</v>
      </c>
      <c r="J891" s="30"/>
    </row>
    <row r="892" spans="1:11" s="31" customFormat="1" ht="20.25" customHeight="1" x14ac:dyDescent="0.3">
      <c r="A892" s="28"/>
      <c r="B892" s="54"/>
      <c r="C892" s="28"/>
      <c r="D892" s="55" t="s">
        <v>1693</v>
      </c>
      <c r="E892" s="64" t="s">
        <v>9</v>
      </c>
      <c r="F892" s="29"/>
      <c r="G892" s="46">
        <v>200000</v>
      </c>
      <c r="H892" s="46">
        <v>200000</v>
      </c>
      <c r="I892" s="40">
        <f t="shared" si="57"/>
        <v>200000</v>
      </c>
      <c r="J892" s="30"/>
    </row>
    <row r="893" spans="1:11" s="31" customFormat="1" ht="20.25" customHeight="1" x14ac:dyDescent="0.3">
      <c r="A893" s="28"/>
      <c r="B893" s="54"/>
      <c r="C893" s="28"/>
      <c r="D893" s="55" t="s">
        <v>1694</v>
      </c>
      <c r="E893" s="64" t="s">
        <v>9</v>
      </c>
      <c r="F893" s="29"/>
      <c r="G893" s="46">
        <v>300000</v>
      </c>
      <c r="H893" s="46">
        <v>300000</v>
      </c>
      <c r="I893" s="40">
        <f t="shared" si="57"/>
        <v>300000</v>
      </c>
      <c r="J893" s="30"/>
    </row>
    <row r="894" spans="1:11" s="31" customFormat="1" ht="20.25" customHeight="1" x14ac:dyDescent="0.3">
      <c r="A894" s="28"/>
      <c r="B894" s="54"/>
      <c r="C894" s="28"/>
      <c r="D894" s="55" t="s">
        <v>1695</v>
      </c>
      <c r="E894" s="64" t="s">
        <v>9</v>
      </c>
      <c r="F894" s="29"/>
      <c r="G894" s="46">
        <v>200000</v>
      </c>
      <c r="H894" s="46">
        <v>200000</v>
      </c>
      <c r="I894" s="40">
        <f t="shared" si="57"/>
        <v>200000</v>
      </c>
      <c r="J894" s="30"/>
    </row>
    <row r="895" spans="1:11" s="31" customFormat="1" ht="20.25" customHeight="1" x14ac:dyDescent="0.3">
      <c r="A895" s="28"/>
      <c r="B895" s="54" t="s">
        <v>1784</v>
      </c>
      <c r="C895" s="28"/>
      <c r="D895" s="55"/>
      <c r="E895" s="64"/>
      <c r="F895" s="29"/>
      <c r="G895" s="29"/>
      <c r="H895" s="46"/>
      <c r="I895" s="40"/>
      <c r="J895" s="58"/>
    </row>
    <row r="896" spans="1:11" s="31" customFormat="1" ht="20.25" customHeight="1" x14ac:dyDescent="0.3">
      <c r="A896" s="28" t="s">
        <v>570</v>
      </c>
      <c r="B896" s="28"/>
      <c r="C896" s="28" t="s">
        <v>571</v>
      </c>
      <c r="D896" s="55" t="s">
        <v>572</v>
      </c>
      <c r="E896" s="64" t="s">
        <v>9</v>
      </c>
      <c r="F896" s="29">
        <v>602000</v>
      </c>
      <c r="G896" s="29">
        <f t="shared" ref="G896:G907" si="59">F896*0.4</f>
        <v>240800</v>
      </c>
      <c r="H896" s="46">
        <f t="shared" ref="H896:H907" si="60">G896+F896</f>
        <v>842800</v>
      </c>
      <c r="I896" s="40">
        <f t="shared" ref="I896:I907" si="61">F896*1.5+G896</f>
        <v>1143800</v>
      </c>
      <c r="J896" s="59"/>
      <c r="K896" s="31">
        <f>F896*1.5</f>
        <v>903000</v>
      </c>
    </row>
    <row r="897" spans="1:11" s="31" customFormat="1" ht="20.25" customHeight="1" x14ac:dyDescent="0.3">
      <c r="A897" s="28"/>
      <c r="B897" s="54"/>
      <c r="C897" s="28"/>
      <c r="D897" s="60" t="s">
        <v>1716</v>
      </c>
      <c r="E897" s="64" t="s">
        <v>9</v>
      </c>
      <c r="F897" s="29">
        <v>3188000</v>
      </c>
      <c r="G897" s="29">
        <f t="shared" si="59"/>
        <v>1275200</v>
      </c>
      <c r="H897" s="46">
        <f t="shared" si="60"/>
        <v>4463200</v>
      </c>
      <c r="I897" s="40">
        <f t="shared" si="61"/>
        <v>6057200</v>
      </c>
      <c r="J897" s="228" t="s">
        <v>1785</v>
      </c>
      <c r="K897" s="31">
        <f>F897*1.5+G897</f>
        <v>6057200</v>
      </c>
    </row>
    <row r="898" spans="1:11" s="31" customFormat="1" ht="20.25" customHeight="1" x14ac:dyDescent="0.3">
      <c r="A898" s="28"/>
      <c r="B898" s="54"/>
      <c r="C898" s="28"/>
      <c r="D898" s="60" t="s">
        <v>1717</v>
      </c>
      <c r="E898" s="64" t="s">
        <v>9</v>
      </c>
      <c r="F898" s="29">
        <v>660000</v>
      </c>
      <c r="G898" s="29">
        <f t="shared" si="59"/>
        <v>264000</v>
      </c>
      <c r="H898" s="46">
        <f t="shared" si="60"/>
        <v>924000</v>
      </c>
      <c r="I898" s="40">
        <f t="shared" si="61"/>
        <v>1254000</v>
      </c>
      <c r="J898" s="229"/>
      <c r="K898" s="31">
        <f t="shared" ref="K898:K907" si="62">F898*1.5+G898</f>
        <v>1254000</v>
      </c>
    </row>
    <row r="899" spans="1:11" s="31" customFormat="1" ht="20.25" customHeight="1" x14ac:dyDescent="0.3">
      <c r="A899" s="28"/>
      <c r="B899" s="54"/>
      <c r="C899" s="28"/>
      <c r="D899" s="60" t="s">
        <v>1718</v>
      </c>
      <c r="E899" s="64" t="s">
        <v>9</v>
      </c>
      <c r="F899" s="29">
        <v>2955000</v>
      </c>
      <c r="G899" s="29">
        <f t="shared" si="59"/>
        <v>1182000</v>
      </c>
      <c r="H899" s="46">
        <f t="shared" si="60"/>
        <v>4137000</v>
      </c>
      <c r="I899" s="40">
        <f t="shared" si="61"/>
        <v>5614500</v>
      </c>
      <c r="J899" s="229"/>
      <c r="K899" s="31">
        <f t="shared" si="62"/>
        <v>5614500</v>
      </c>
    </row>
    <row r="900" spans="1:11" s="31" customFormat="1" ht="20.25" customHeight="1" x14ac:dyDescent="0.3">
      <c r="A900" s="28"/>
      <c r="B900" s="54"/>
      <c r="C900" s="28"/>
      <c r="D900" s="60" t="s">
        <v>1719</v>
      </c>
      <c r="E900" s="64" t="s">
        <v>9</v>
      </c>
      <c r="F900" s="29">
        <v>3002000</v>
      </c>
      <c r="G900" s="29">
        <f t="shared" si="59"/>
        <v>1200800</v>
      </c>
      <c r="H900" s="46">
        <f t="shared" si="60"/>
        <v>4202800</v>
      </c>
      <c r="I900" s="40">
        <f t="shared" si="61"/>
        <v>5703800</v>
      </c>
      <c r="J900" s="229"/>
      <c r="K900" s="31">
        <f t="shared" si="62"/>
        <v>5703800</v>
      </c>
    </row>
    <row r="901" spans="1:11" s="31" customFormat="1" ht="20.25" customHeight="1" x14ac:dyDescent="0.3">
      <c r="A901" s="28"/>
      <c r="B901" s="54"/>
      <c r="C901" s="28"/>
      <c r="D901" s="60" t="s">
        <v>1720</v>
      </c>
      <c r="E901" s="64" t="s">
        <v>9</v>
      </c>
      <c r="F901" s="29">
        <v>2600000</v>
      </c>
      <c r="G901" s="29">
        <f t="shared" si="59"/>
        <v>1040000</v>
      </c>
      <c r="H901" s="46">
        <f t="shared" si="60"/>
        <v>3640000</v>
      </c>
      <c r="I901" s="40">
        <f t="shared" si="61"/>
        <v>4940000</v>
      </c>
      <c r="J901" s="229"/>
      <c r="K901" s="31">
        <f t="shared" si="62"/>
        <v>4940000</v>
      </c>
    </row>
    <row r="902" spans="1:11" s="31" customFormat="1" ht="20.25" customHeight="1" x14ac:dyDescent="0.3">
      <c r="A902" s="28"/>
      <c r="B902" s="54"/>
      <c r="C902" s="28"/>
      <c r="D902" s="60" t="s">
        <v>1721</v>
      </c>
      <c r="E902" s="64" t="s">
        <v>9</v>
      </c>
      <c r="F902" s="29">
        <v>1200000</v>
      </c>
      <c r="G902" s="29">
        <f t="shared" si="59"/>
        <v>480000</v>
      </c>
      <c r="H902" s="46">
        <f t="shared" si="60"/>
        <v>1680000</v>
      </c>
      <c r="I902" s="40">
        <f t="shared" si="61"/>
        <v>2280000</v>
      </c>
      <c r="J902" s="229"/>
      <c r="K902" s="31">
        <f t="shared" si="62"/>
        <v>2280000</v>
      </c>
    </row>
    <row r="903" spans="1:11" s="31" customFormat="1" ht="20.25" customHeight="1" x14ac:dyDescent="0.3">
      <c r="A903" s="28"/>
      <c r="B903" s="54"/>
      <c r="C903" s="28"/>
      <c r="D903" s="60" t="s">
        <v>1722</v>
      </c>
      <c r="E903" s="64" t="s">
        <v>9</v>
      </c>
      <c r="F903" s="29">
        <v>3040000</v>
      </c>
      <c r="G903" s="29">
        <f t="shared" si="59"/>
        <v>1216000</v>
      </c>
      <c r="H903" s="46">
        <f t="shared" si="60"/>
        <v>4256000</v>
      </c>
      <c r="I903" s="40">
        <f t="shared" si="61"/>
        <v>5776000</v>
      </c>
      <c r="J903" s="229"/>
      <c r="K903" s="31">
        <f t="shared" si="62"/>
        <v>5776000</v>
      </c>
    </row>
    <row r="904" spans="1:11" s="31" customFormat="1" ht="20.25" customHeight="1" x14ac:dyDescent="0.3">
      <c r="A904" s="28"/>
      <c r="B904" s="54"/>
      <c r="C904" s="28"/>
      <c r="D904" s="60" t="s">
        <v>1723</v>
      </c>
      <c r="E904" s="64" t="s">
        <v>9</v>
      </c>
      <c r="F904" s="29">
        <v>3040000</v>
      </c>
      <c r="G904" s="29">
        <f t="shared" si="59"/>
        <v>1216000</v>
      </c>
      <c r="H904" s="46">
        <f t="shared" si="60"/>
        <v>4256000</v>
      </c>
      <c r="I904" s="40">
        <f t="shared" si="61"/>
        <v>5776000</v>
      </c>
      <c r="J904" s="229"/>
      <c r="K904" s="31">
        <f t="shared" si="62"/>
        <v>5776000</v>
      </c>
    </row>
    <row r="905" spans="1:11" s="31" customFormat="1" ht="20.25" customHeight="1" x14ac:dyDescent="0.3">
      <c r="A905" s="28"/>
      <c r="B905" s="54"/>
      <c r="C905" s="28"/>
      <c r="D905" s="60" t="s">
        <v>1724</v>
      </c>
      <c r="E905" s="64" t="s">
        <v>9</v>
      </c>
      <c r="F905" s="29">
        <v>3720000</v>
      </c>
      <c r="G905" s="29">
        <f t="shared" si="59"/>
        <v>1488000</v>
      </c>
      <c r="H905" s="46">
        <f t="shared" si="60"/>
        <v>5208000</v>
      </c>
      <c r="I905" s="40">
        <f t="shared" si="61"/>
        <v>7068000</v>
      </c>
      <c r="J905" s="229"/>
      <c r="K905" s="31">
        <f t="shared" si="62"/>
        <v>7068000</v>
      </c>
    </row>
    <row r="906" spans="1:11" s="31" customFormat="1" ht="20.25" customHeight="1" x14ac:dyDescent="0.3">
      <c r="A906" s="28"/>
      <c r="B906" s="54"/>
      <c r="C906" s="28"/>
      <c r="D906" s="55" t="s">
        <v>1689</v>
      </c>
      <c r="E906" s="64" t="s">
        <v>9</v>
      </c>
      <c r="F906" s="46">
        <v>1648000</v>
      </c>
      <c r="G906" s="29">
        <f t="shared" si="59"/>
        <v>659200</v>
      </c>
      <c r="H906" s="46">
        <f t="shared" si="60"/>
        <v>2307200</v>
      </c>
      <c r="I906" s="40">
        <f t="shared" si="61"/>
        <v>3131200</v>
      </c>
      <c r="J906" s="230"/>
    </row>
    <row r="907" spans="1:11" s="31" customFormat="1" ht="20.25" customHeight="1" x14ac:dyDescent="0.3">
      <c r="A907" s="28"/>
      <c r="B907" s="54"/>
      <c r="C907" s="28"/>
      <c r="D907" s="60" t="s">
        <v>1725</v>
      </c>
      <c r="E907" s="64" t="s">
        <v>9</v>
      </c>
      <c r="F907" s="29">
        <v>1415000</v>
      </c>
      <c r="G907" s="29">
        <f t="shared" si="59"/>
        <v>566000</v>
      </c>
      <c r="H907" s="46">
        <f t="shared" si="60"/>
        <v>1981000</v>
      </c>
      <c r="I907" s="40">
        <f t="shared" si="61"/>
        <v>2688500</v>
      </c>
      <c r="J907" s="61"/>
      <c r="K907" s="31">
        <f t="shared" si="62"/>
        <v>2688500</v>
      </c>
    </row>
    <row r="908" spans="1:11" ht="51" customHeight="1" x14ac:dyDescent="0.3">
      <c r="A908" s="8"/>
      <c r="B908" s="9" t="s">
        <v>1240</v>
      </c>
      <c r="C908" s="9"/>
      <c r="D908" s="35"/>
      <c r="E908" s="8"/>
      <c r="F908" s="9"/>
      <c r="G908" s="9"/>
      <c r="H908" s="43"/>
      <c r="I908" s="39"/>
      <c r="J908" s="10"/>
    </row>
    <row r="909" spans="1:11" ht="20.25" customHeight="1" x14ac:dyDescent="0.3">
      <c r="A909" s="11" t="s">
        <v>1250</v>
      </c>
      <c r="B909" s="11"/>
      <c r="C909" s="11" t="s">
        <v>1251</v>
      </c>
      <c r="D909" s="36" t="s">
        <v>1252</v>
      </c>
      <c r="E909" s="63" t="s">
        <v>9</v>
      </c>
      <c r="F909" s="12">
        <v>86400</v>
      </c>
      <c r="G909" s="27">
        <v>0</v>
      </c>
      <c r="H909" s="44">
        <v>100000</v>
      </c>
      <c r="I909" s="40">
        <f>H909</f>
        <v>100000</v>
      </c>
      <c r="J909" s="13"/>
    </row>
    <row r="910" spans="1:11" ht="20.25" customHeight="1" x14ac:dyDescent="0.3">
      <c r="A910" s="11" t="s">
        <v>1256</v>
      </c>
      <c r="B910" s="11"/>
      <c r="C910" s="11" t="s">
        <v>1257</v>
      </c>
      <c r="D910" s="36" t="s">
        <v>1258</v>
      </c>
      <c r="E910" s="63" t="s">
        <v>9</v>
      </c>
      <c r="F910" s="12">
        <v>86400</v>
      </c>
      <c r="G910" s="27">
        <v>0</v>
      </c>
      <c r="H910" s="44">
        <v>100000</v>
      </c>
      <c r="I910" s="40">
        <f t="shared" ref="I910:I917" si="63">H910</f>
        <v>100000</v>
      </c>
      <c r="J910" s="13"/>
    </row>
    <row r="911" spans="1:11" ht="20.25" customHeight="1" x14ac:dyDescent="0.3">
      <c r="A911" s="11" t="s">
        <v>1247</v>
      </c>
      <c r="B911" s="11"/>
      <c r="C911" s="11" t="s">
        <v>1248</v>
      </c>
      <c r="D911" s="36" t="s">
        <v>1249</v>
      </c>
      <c r="E911" s="63" t="s">
        <v>9</v>
      </c>
      <c r="F911" s="12">
        <v>86400</v>
      </c>
      <c r="G911" s="27">
        <v>0</v>
      </c>
      <c r="H911" s="44">
        <v>100000</v>
      </c>
      <c r="I911" s="40">
        <f t="shared" si="63"/>
        <v>100000</v>
      </c>
      <c r="J911" s="13"/>
    </row>
    <row r="912" spans="1:11" ht="20.25" customHeight="1" x14ac:dyDescent="0.3">
      <c r="A912" s="11" t="s">
        <v>1253</v>
      </c>
      <c r="B912" s="11"/>
      <c r="C912" s="11" t="s">
        <v>1254</v>
      </c>
      <c r="D912" s="36" t="s">
        <v>1255</v>
      </c>
      <c r="E912" s="63" t="s">
        <v>9</v>
      </c>
      <c r="F912" s="12">
        <v>86400</v>
      </c>
      <c r="G912" s="27">
        <v>0</v>
      </c>
      <c r="H912" s="44">
        <v>100000</v>
      </c>
      <c r="I912" s="40">
        <f t="shared" si="63"/>
        <v>100000</v>
      </c>
      <c r="J912" s="13"/>
    </row>
    <row r="913" spans="1:10" ht="20.25" customHeight="1" x14ac:dyDescent="0.3">
      <c r="A913" s="11" t="s">
        <v>1259</v>
      </c>
      <c r="B913" s="11"/>
      <c r="C913" s="11" t="s">
        <v>1260</v>
      </c>
      <c r="D913" s="36" t="s">
        <v>1261</v>
      </c>
      <c r="E913" s="63" t="s">
        <v>9</v>
      </c>
      <c r="F913" s="12">
        <v>86400</v>
      </c>
      <c r="G913" s="27">
        <v>0</v>
      </c>
      <c r="H913" s="44">
        <v>100000</v>
      </c>
      <c r="I913" s="40">
        <f t="shared" si="63"/>
        <v>100000</v>
      </c>
      <c r="J913" s="13"/>
    </row>
    <row r="914" spans="1:10" ht="20.25" customHeight="1" x14ac:dyDescent="0.3">
      <c r="A914" s="11" t="s">
        <v>1241</v>
      </c>
      <c r="B914" s="11"/>
      <c r="C914" s="11" t="s">
        <v>1242</v>
      </c>
      <c r="D914" s="36" t="s">
        <v>1243</v>
      </c>
      <c r="E914" s="63" t="s">
        <v>9</v>
      </c>
      <c r="F914" s="12">
        <v>86400</v>
      </c>
      <c r="G914" s="27">
        <v>0</v>
      </c>
      <c r="H914" s="44">
        <v>100000</v>
      </c>
      <c r="I914" s="40">
        <f t="shared" si="63"/>
        <v>100000</v>
      </c>
      <c r="J914" s="13"/>
    </row>
    <row r="915" spans="1:10" ht="20.25" customHeight="1" x14ac:dyDescent="0.3">
      <c r="A915" s="11" t="s">
        <v>1244</v>
      </c>
      <c r="B915" s="11"/>
      <c r="C915" s="11" t="s">
        <v>1245</v>
      </c>
      <c r="D915" s="36" t="s">
        <v>1246</v>
      </c>
      <c r="E915" s="63" t="s">
        <v>9</v>
      </c>
      <c r="F915" s="12">
        <v>86400</v>
      </c>
      <c r="G915" s="27">
        <v>0</v>
      </c>
      <c r="H915" s="44">
        <v>100000</v>
      </c>
      <c r="I915" s="40">
        <f t="shared" si="63"/>
        <v>100000</v>
      </c>
      <c r="J915" s="13"/>
    </row>
    <row r="916" spans="1:10" ht="20.25" customHeight="1" x14ac:dyDescent="0.3">
      <c r="A916" s="11" t="s">
        <v>1262</v>
      </c>
      <c r="B916" s="11"/>
      <c r="C916" s="11" t="s">
        <v>1263</v>
      </c>
      <c r="D916" s="36" t="s">
        <v>1264</v>
      </c>
      <c r="E916" s="63" t="s">
        <v>9</v>
      </c>
      <c r="F916" s="12">
        <v>86400</v>
      </c>
      <c r="G916" s="27">
        <v>0</v>
      </c>
      <c r="H916" s="44">
        <v>100000</v>
      </c>
      <c r="I916" s="40">
        <f t="shared" si="63"/>
        <v>100000</v>
      </c>
      <c r="J916" s="13"/>
    </row>
    <row r="917" spans="1:10" ht="20.25" customHeight="1" x14ac:dyDescent="0.3">
      <c r="A917" s="11" t="s">
        <v>1265</v>
      </c>
      <c r="B917" s="11"/>
      <c r="C917" s="11" t="s">
        <v>1266</v>
      </c>
      <c r="D917" s="36" t="s">
        <v>1267</v>
      </c>
      <c r="E917" s="63" t="s">
        <v>9</v>
      </c>
      <c r="F917" s="12">
        <v>86400</v>
      </c>
      <c r="G917" s="27">
        <v>0</v>
      </c>
      <c r="H917" s="44">
        <v>100000</v>
      </c>
      <c r="I917" s="40">
        <f t="shared" si="63"/>
        <v>100000</v>
      </c>
      <c r="J917" s="13"/>
    </row>
    <row r="918" spans="1:10" s="22" customFormat="1" ht="31.5" customHeight="1" x14ac:dyDescent="0.3">
      <c r="A918" s="8"/>
      <c r="B918" s="4" t="s">
        <v>1726</v>
      </c>
      <c r="C918" s="26"/>
      <c r="D918" s="35"/>
      <c r="E918" s="66"/>
      <c r="F918" s="26"/>
      <c r="G918" s="26"/>
      <c r="H918" s="47"/>
      <c r="I918" s="41"/>
      <c r="J918" s="48"/>
    </row>
    <row r="919" spans="1:10" ht="20.25" customHeight="1" x14ac:dyDescent="0.3">
      <c r="A919" s="25"/>
      <c r="B919" s="25"/>
      <c r="C919" s="25"/>
      <c r="D919" s="26" t="s">
        <v>1727</v>
      </c>
      <c r="E919" s="67" t="s">
        <v>9</v>
      </c>
      <c r="F919" s="25"/>
      <c r="G919" s="45">
        <v>2500000</v>
      </c>
      <c r="H919" s="45">
        <v>2500000</v>
      </c>
      <c r="I919" s="40">
        <f>H919</f>
        <v>2500000</v>
      </c>
      <c r="J919" s="37"/>
    </row>
    <row r="920" spans="1:10" ht="20.25" customHeight="1" x14ac:dyDescent="0.3">
      <c r="A920" s="25"/>
      <c r="B920" s="25"/>
      <c r="C920" s="25"/>
      <c r="D920" s="26" t="s">
        <v>1728</v>
      </c>
      <c r="E920" s="67" t="s">
        <v>9</v>
      </c>
      <c r="F920" s="25"/>
      <c r="G920" s="45">
        <v>3000000</v>
      </c>
      <c r="H920" s="45">
        <v>3000000</v>
      </c>
      <c r="I920" s="40">
        <f t="shared" ref="I920:I930" si="64">H920</f>
        <v>3000000</v>
      </c>
      <c r="J920" s="37"/>
    </row>
    <row r="921" spans="1:10" s="22" customFormat="1" ht="20.25" customHeight="1" x14ac:dyDescent="0.3">
      <c r="A921" s="8"/>
      <c r="B921" s="4" t="s">
        <v>1729</v>
      </c>
      <c r="C921" s="26"/>
      <c r="D921" s="35"/>
      <c r="E921" s="66"/>
      <c r="F921" s="26"/>
      <c r="G921" s="26"/>
      <c r="H921" s="47"/>
      <c r="I921" s="40">
        <f t="shared" si="64"/>
        <v>0</v>
      </c>
      <c r="J921" s="48"/>
    </row>
    <row r="922" spans="1:10" ht="20.25" customHeight="1" x14ac:dyDescent="0.3">
      <c r="A922" s="25"/>
      <c r="B922" s="25"/>
      <c r="C922" s="25"/>
      <c r="D922" s="36" t="s">
        <v>1730</v>
      </c>
      <c r="E922" s="67" t="s">
        <v>1271</v>
      </c>
      <c r="F922" s="2">
        <v>149100</v>
      </c>
      <c r="G922" s="2">
        <v>50000</v>
      </c>
      <c r="H922" s="45">
        <v>300000</v>
      </c>
      <c r="I922" s="40">
        <f t="shared" si="64"/>
        <v>300000</v>
      </c>
      <c r="J922" s="37"/>
    </row>
    <row r="923" spans="1:10" ht="20.25" customHeight="1" x14ac:dyDescent="0.3">
      <c r="A923" s="25"/>
      <c r="B923" s="25"/>
      <c r="C923" s="25"/>
      <c r="D923" s="36" t="s">
        <v>1731</v>
      </c>
      <c r="E923" s="67" t="s">
        <v>1271</v>
      </c>
      <c r="F923" s="2">
        <v>149100</v>
      </c>
      <c r="G923" s="2">
        <v>50000</v>
      </c>
      <c r="H923" s="45">
        <v>300000</v>
      </c>
      <c r="I923" s="40">
        <f t="shared" si="64"/>
        <v>300000</v>
      </c>
      <c r="J923" s="37"/>
    </row>
    <row r="924" spans="1:10" ht="20.25" customHeight="1" x14ac:dyDescent="0.3">
      <c r="A924" s="25"/>
      <c r="B924" s="25"/>
      <c r="C924" s="25"/>
      <c r="D924" s="36" t="s">
        <v>1732</v>
      </c>
      <c r="E924" s="67" t="s">
        <v>1271</v>
      </c>
      <c r="F924" s="2">
        <v>149100</v>
      </c>
      <c r="G924" s="2">
        <v>150000</v>
      </c>
      <c r="H924" s="45">
        <v>300000</v>
      </c>
      <c r="I924" s="40">
        <f t="shared" si="64"/>
        <v>300000</v>
      </c>
      <c r="J924" s="37"/>
    </row>
    <row r="925" spans="1:10" ht="20.25" customHeight="1" x14ac:dyDescent="0.3">
      <c r="A925" s="25"/>
      <c r="B925" s="25"/>
      <c r="C925" s="25"/>
      <c r="D925" s="36" t="s">
        <v>1733</v>
      </c>
      <c r="E925" s="67" t="s">
        <v>1271</v>
      </c>
      <c r="F925" s="2">
        <v>149100</v>
      </c>
      <c r="G925" s="2">
        <v>750000</v>
      </c>
      <c r="H925" s="45">
        <v>900000</v>
      </c>
      <c r="I925" s="40">
        <f t="shared" si="64"/>
        <v>900000</v>
      </c>
      <c r="J925" s="37"/>
    </row>
    <row r="926" spans="1:10" ht="20.25" customHeight="1" x14ac:dyDescent="0.3">
      <c r="A926" s="25"/>
      <c r="B926" s="25"/>
      <c r="C926" s="25"/>
      <c r="D926" s="36" t="s">
        <v>1734</v>
      </c>
      <c r="E926" s="67" t="s">
        <v>1271</v>
      </c>
      <c r="F926" s="2">
        <v>149100</v>
      </c>
      <c r="G926" s="2">
        <v>300000</v>
      </c>
      <c r="H926" s="45">
        <v>450000</v>
      </c>
      <c r="I926" s="40">
        <f t="shared" si="64"/>
        <v>450000</v>
      </c>
      <c r="J926" s="37"/>
    </row>
    <row r="927" spans="1:10" ht="20.25" customHeight="1" x14ac:dyDescent="0.3">
      <c r="A927" s="25"/>
      <c r="B927" s="25"/>
      <c r="C927" s="25"/>
      <c r="D927" s="36" t="s">
        <v>1735</v>
      </c>
      <c r="E927" s="67" t="s">
        <v>1271</v>
      </c>
      <c r="F927" s="2">
        <v>149100</v>
      </c>
      <c r="G927" s="2">
        <v>150000</v>
      </c>
      <c r="H927" s="45">
        <v>300000</v>
      </c>
      <c r="I927" s="40">
        <f t="shared" si="64"/>
        <v>300000</v>
      </c>
      <c r="J927" s="37"/>
    </row>
    <row r="928" spans="1:10" ht="20.25" customHeight="1" x14ac:dyDescent="0.3">
      <c r="A928" s="25"/>
      <c r="B928" s="25"/>
      <c r="C928" s="25"/>
      <c r="D928" s="36" t="s">
        <v>1736</v>
      </c>
      <c r="E928" s="67" t="s">
        <v>1271</v>
      </c>
      <c r="F928" s="2">
        <v>149100</v>
      </c>
      <c r="G928" s="2">
        <v>750000</v>
      </c>
      <c r="H928" s="45">
        <v>900000</v>
      </c>
      <c r="I928" s="40">
        <f t="shared" si="64"/>
        <v>900000</v>
      </c>
      <c r="J928" s="37"/>
    </row>
    <row r="929" spans="1:10" ht="20.25" customHeight="1" x14ac:dyDescent="0.3">
      <c r="A929" s="25"/>
      <c r="B929" s="25"/>
      <c r="C929" s="25"/>
      <c r="D929" s="36" t="s">
        <v>1737</v>
      </c>
      <c r="E929" s="67" t="s">
        <v>1271</v>
      </c>
      <c r="F929" s="2">
        <v>149100</v>
      </c>
      <c r="G929" s="2">
        <v>300000</v>
      </c>
      <c r="H929" s="45">
        <v>450000</v>
      </c>
      <c r="I929" s="40">
        <f t="shared" si="64"/>
        <v>450000</v>
      </c>
      <c r="J929" s="37"/>
    </row>
    <row r="930" spans="1:10" ht="20.25" customHeight="1" x14ac:dyDescent="0.3">
      <c r="A930" s="25"/>
      <c r="B930" s="25"/>
      <c r="C930" s="25"/>
      <c r="D930" s="36" t="s">
        <v>1738</v>
      </c>
      <c r="E930" s="67" t="s">
        <v>1271</v>
      </c>
      <c r="F930" s="2">
        <v>149100</v>
      </c>
      <c r="G930" s="2">
        <v>150000</v>
      </c>
      <c r="H930" s="45">
        <v>300000</v>
      </c>
      <c r="I930" s="40">
        <f t="shared" si="64"/>
        <v>300000</v>
      </c>
      <c r="J930" s="37"/>
    </row>
    <row r="931" spans="1:10" ht="20.25" customHeight="1" x14ac:dyDescent="0.3">
      <c r="I931" s="70"/>
    </row>
    <row r="932" spans="1:10" ht="20.25" customHeight="1" x14ac:dyDescent="0.3">
      <c r="I932" s="68"/>
    </row>
    <row r="933" spans="1:10" ht="20.25" customHeight="1" x14ac:dyDescent="0.3">
      <c r="I933" s="68"/>
    </row>
    <row r="934" spans="1:10" ht="20.25" customHeight="1" x14ac:dyDescent="0.3">
      <c r="I934" s="68"/>
    </row>
    <row r="935" spans="1:10" ht="20.25" customHeight="1" x14ac:dyDescent="0.3">
      <c r="I935" s="68"/>
    </row>
    <row r="936" spans="1:10" ht="20.25" customHeight="1" x14ac:dyDescent="0.3">
      <c r="I936" s="68"/>
    </row>
    <row r="937" spans="1:10" ht="20.25" customHeight="1" x14ac:dyDescent="0.3">
      <c r="I937" s="68"/>
    </row>
    <row r="938" spans="1:10" ht="20.25" customHeight="1" x14ac:dyDescent="0.3">
      <c r="I938" s="68"/>
    </row>
    <row r="939" spans="1:10" ht="20.25" customHeight="1" x14ac:dyDescent="0.3">
      <c r="I939" s="68"/>
    </row>
    <row r="940" spans="1:10" ht="20.25" customHeight="1" x14ac:dyDescent="0.3">
      <c r="I940" s="68"/>
    </row>
    <row r="941" spans="1:10" ht="20.25" customHeight="1" x14ac:dyDescent="0.3">
      <c r="I941" s="68"/>
    </row>
    <row r="942" spans="1:10" ht="20.25" customHeight="1" x14ac:dyDescent="0.3">
      <c r="I942" s="68"/>
    </row>
    <row r="943" spans="1:10" ht="20.25" customHeight="1" x14ac:dyDescent="0.3">
      <c r="I943" s="68"/>
    </row>
    <row r="944" spans="1:10" ht="20.25" customHeight="1" x14ac:dyDescent="0.3">
      <c r="I944" s="68"/>
    </row>
    <row r="945" spans="9:9" ht="20.25" customHeight="1" x14ac:dyDescent="0.3">
      <c r="I945" s="68"/>
    </row>
    <row r="946" spans="9:9" ht="20.25" customHeight="1" x14ac:dyDescent="0.3">
      <c r="I946" s="68"/>
    </row>
    <row r="947" spans="9:9" ht="20.25" customHeight="1" x14ac:dyDescent="0.3">
      <c r="I947" s="68"/>
    </row>
    <row r="948" spans="9:9" ht="20.25" customHeight="1" x14ac:dyDescent="0.3">
      <c r="I948" s="68"/>
    </row>
    <row r="949" spans="9:9" ht="20.25" customHeight="1" x14ac:dyDescent="0.3">
      <c r="I949" s="68"/>
    </row>
    <row r="950" spans="9:9" ht="20.25" customHeight="1" x14ac:dyDescent="0.3">
      <c r="I950" s="68"/>
    </row>
    <row r="951" spans="9:9" ht="20.25" customHeight="1" x14ac:dyDescent="0.3">
      <c r="I951" s="68"/>
    </row>
    <row r="952" spans="9:9" ht="20.25" customHeight="1" x14ac:dyDescent="0.3">
      <c r="I952" s="68"/>
    </row>
    <row r="953" spans="9:9" ht="20.25" customHeight="1" x14ac:dyDescent="0.3">
      <c r="I953" s="68"/>
    </row>
    <row r="954" spans="9:9" ht="20.25" customHeight="1" x14ac:dyDescent="0.3">
      <c r="I954" s="68"/>
    </row>
    <row r="955" spans="9:9" ht="20.25" customHeight="1" x14ac:dyDescent="0.3">
      <c r="I955" s="68"/>
    </row>
    <row r="956" spans="9:9" ht="20.25" customHeight="1" x14ac:dyDescent="0.3">
      <c r="I956" s="68"/>
    </row>
    <row r="957" spans="9:9" ht="20.25" customHeight="1" x14ac:dyDescent="0.3">
      <c r="I957" s="68"/>
    </row>
    <row r="958" spans="9:9" ht="20.25" customHeight="1" x14ac:dyDescent="0.3">
      <c r="I958" s="68"/>
    </row>
    <row r="959" spans="9:9" ht="20.25" customHeight="1" x14ac:dyDescent="0.3">
      <c r="I959" s="68"/>
    </row>
    <row r="960" spans="9:9" ht="20.25" customHeight="1" x14ac:dyDescent="0.3">
      <c r="I960" s="68"/>
    </row>
    <row r="961" spans="9:9" ht="20.25" customHeight="1" x14ac:dyDescent="0.3">
      <c r="I961" s="68"/>
    </row>
    <row r="962" spans="9:9" ht="20.25" customHeight="1" x14ac:dyDescent="0.3">
      <c r="I962" s="68"/>
    </row>
    <row r="963" spans="9:9" ht="20.25" customHeight="1" x14ac:dyDescent="0.3">
      <c r="I963" s="68"/>
    </row>
    <row r="964" spans="9:9" ht="20.25" customHeight="1" x14ac:dyDescent="0.3">
      <c r="I964" s="68"/>
    </row>
    <row r="965" spans="9:9" ht="20.25" customHeight="1" x14ac:dyDescent="0.3">
      <c r="I965" s="68"/>
    </row>
    <row r="966" spans="9:9" ht="20.25" customHeight="1" x14ac:dyDescent="0.3">
      <c r="I966" s="68"/>
    </row>
    <row r="967" spans="9:9" ht="20.25" customHeight="1" x14ac:dyDescent="0.3">
      <c r="I967" s="68"/>
    </row>
    <row r="968" spans="9:9" ht="20.25" customHeight="1" x14ac:dyDescent="0.3">
      <c r="I968" s="68"/>
    </row>
    <row r="969" spans="9:9" ht="20.25" customHeight="1" x14ac:dyDescent="0.3">
      <c r="I969" s="68"/>
    </row>
    <row r="970" spans="9:9" ht="20.25" customHeight="1" x14ac:dyDescent="0.3">
      <c r="I970" s="68"/>
    </row>
    <row r="971" spans="9:9" ht="20.25" customHeight="1" x14ac:dyDescent="0.3">
      <c r="I971" s="68"/>
    </row>
    <row r="972" spans="9:9" ht="20.25" customHeight="1" x14ac:dyDescent="0.3">
      <c r="I972" s="68"/>
    </row>
    <row r="973" spans="9:9" ht="20.25" customHeight="1" x14ac:dyDescent="0.3">
      <c r="I973" s="68"/>
    </row>
    <row r="974" spans="9:9" ht="20.25" customHeight="1" x14ac:dyDescent="0.3">
      <c r="I974" s="68"/>
    </row>
    <row r="975" spans="9:9" ht="20.25" customHeight="1" x14ac:dyDescent="0.3">
      <c r="I975" s="68"/>
    </row>
    <row r="976" spans="9:9" ht="20.25" customHeight="1" x14ac:dyDescent="0.3">
      <c r="I976" s="68"/>
    </row>
    <row r="977" spans="9:9" ht="20.25" customHeight="1" x14ac:dyDescent="0.3">
      <c r="I977" s="68"/>
    </row>
    <row r="978" spans="9:9" ht="20.25" customHeight="1" x14ac:dyDescent="0.3">
      <c r="I978" s="68"/>
    </row>
    <row r="979" spans="9:9" ht="20.25" customHeight="1" x14ac:dyDescent="0.3">
      <c r="I979" s="68"/>
    </row>
    <row r="980" spans="9:9" ht="20.25" customHeight="1" x14ac:dyDescent="0.3">
      <c r="I980" s="68"/>
    </row>
    <row r="981" spans="9:9" ht="20.25" customHeight="1" x14ac:dyDescent="0.3">
      <c r="I981" s="68"/>
    </row>
    <row r="982" spans="9:9" ht="20.25" customHeight="1" x14ac:dyDescent="0.3">
      <c r="I982" s="68"/>
    </row>
    <row r="983" spans="9:9" ht="20.25" customHeight="1" x14ac:dyDescent="0.3">
      <c r="I983" s="68"/>
    </row>
    <row r="984" spans="9:9" ht="20.25" customHeight="1" x14ac:dyDescent="0.3">
      <c r="I984" s="68"/>
    </row>
    <row r="985" spans="9:9" ht="20.25" customHeight="1" x14ac:dyDescent="0.3">
      <c r="I985" s="68"/>
    </row>
    <row r="986" spans="9:9" ht="20.25" customHeight="1" x14ac:dyDescent="0.3">
      <c r="I986" s="68"/>
    </row>
    <row r="987" spans="9:9" ht="20.25" customHeight="1" x14ac:dyDescent="0.3">
      <c r="I987" s="68"/>
    </row>
    <row r="988" spans="9:9" ht="20.25" customHeight="1" x14ac:dyDescent="0.3">
      <c r="I988" s="68"/>
    </row>
    <row r="989" spans="9:9" ht="20.25" customHeight="1" x14ac:dyDescent="0.3">
      <c r="I989" s="68"/>
    </row>
    <row r="990" spans="9:9" ht="20.25" customHeight="1" x14ac:dyDescent="0.3">
      <c r="I990" s="68"/>
    </row>
    <row r="991" spans="9:9" ht="20.25" customHeight="1" x14ac:dyDescent="0.3">
      <c r="I991" s="68"/>
    </row>
    <row r="992" spans="9:9" ht="20.25" customHeight="1" x14ac:dyDescent="0.3">
      <c r="I992" s="68"/>
    </row>
    <row r="993" spans="9:9" ht="20.25" customHeight="1" x14ac:dyDescent="0.3">
      <c r="I993" s="68"/>
    </row>
    <row r="994" spans="9:9" ht="20.25" customHeight="1" x14ac:dyDescent="0.3">
      <c r="I994" s="68"/>
    </row>
    <row r="995" spans="9:9" ht="20.25" customHeight="1" x14ac:dyDescent="0.3">
      <c r="I995" s="68"/>
    </row>
    <row r="996" spans="9:9" ht="20.25" customHeight="1" x14ac:dyDescent="0.3">
      <c r="I996" s="68"/>
    </row>
    <row r="997" spans="9:9" ht="20.25" customHeight="1" x14ac:dyDescent="0.3">
      <c r="I997" s="68"/>
    </row>
    <row r="998" spans="9:9" ht="20.25" customHeight="1" x14ac:dyDescent="0.3">
      <c r="I998" s="68"/>
    </row>
    <row r="999" spans="9:9" ht="20.25" customHeight="1" x14ac:dyDescent="0.3">
      <c r="I999" s="68"/>
    </row>
    <row r="1000" spans="9:9" ht="20.25" customHeight="1" x14ac:dyDescent="0.3">
      <c r="I1000" s="68"/>
    </row>
    <row r="1001" spans="9:9" ht="20.25" customHeight="1" x14ac:dyDescent="0.3">
      <c r="I1001" s="68"/>
    </row>
    <row r="1002" spans="9:9" ht="20.25" customHeight="1" x14ac:dyDescent="0.3">
      <c r="I1002" s="68"/>
    </row>
    <row r="1003" spans="9:9" ht="20.25" customHeight="1" x14ac:dyDescent="0.3">
      <c r="I1003" s="68"/>
    </row>
    <row r="1004" spans="9:9" ht="20.25" customHeight="1" x14ac:dyDescent="0.3">
      <c r="I1004" s="68"/>
    </row>
    <row r="1005" spans="9:9" ht="20.25" customHeight="1" x14ac:dyDescent="0.3">
      <c r="I1005" s="68"/>
    </row>
    <row r="1006" spans="9:9" ht="20.25" customHeight="1" x14ac:dyDescent="0.3">
      <c r="I1006" s="68"/>
    </row>
    <row r="1007" spans="9:9" ht="20.25" customHeight="1" x14ac:dyDescent="0.3">
      <c r="I1007" s="68"/>
    </row>
    <row r="1008" spans="9:9" ht="20.25" customHeight="1" x14ac:dyDescent="0.3">
      <c r="I1008" s="68"/>
    </row>
    <row r="1009" spans="9:9" ht="20.25" customHeight="1" x14ac:dyDescent="0.3">
      <c r="I1009" s="68"/>
    </row>
    <row r="1010" spans="9:9" ht="20.25" customHeight="1" x14ac:dyDescent="0.3">
      <c r="I1010" s="68"/>
    </row>
    <row r="1011" spans="9:9" ht="20.25" customHeight="1" x14ac:dyDescent="0.3">
      <c r="I1011" s="68"/>
    </row>
    <row r="1012" spans="9:9" ht="20.25" customHeight="1" x14ac:dyDescent="0.3">
      <c r="I1012" s="68"/>
    </row>
    <row r="1013" spans="9:9" ht="20.25" customHeight="1" x14ac:dyDescent="0.3">
      <c r="I1013" s="68"/>
    </row>
    <row r="1014" spans="9:9" ht="20.25" customHeight="1" x14ac:dyDescent="0.3">
      <c r="I1014" s="68"/>
    </row>
    <row r="1015" spans="9:9" ht="20.25" customHeight="1" x14ac:dyDescent="0.3">
      <c r="I1015" s="68"/>
    </row>
    <row r="1016" spans="9:9" ht="20.25" customHeight="1" x14ac:dyDescent="0.3">
      <c r="I1016" s="68"/>
    </row>
    <row r="1017" spans="9:9" ht="20.25" customHeight="1" x14ac:dyDescent="0.3">
      <c r="I1017" s="68"/>
    </row>
    <row r="1018" spans="9:9" ht="20.25" customHeight="1" x14ac:dyDescent="0.3">
      <c r="I1018" s="68"/>
    </row>
    <row r="1019" spans="9:9" ht="20.25" customHeight="1" x14ac:dyDescent="0.3">
      <c r="I1019" s="68"/>
    </row>
    <row r="1020" spans="9:9" ht="20.25" customHeight="1" x14ac:dyDescent="0.3">
      <c r="I1020" s="68"/>
    </row>
    <row r="1021" spans="9:9" ht="20.25" customHeight="1" x14ac:dyDescent="0.3">
      <c r="I1021" s="68"/>
    </row>
    <row r="1022" spans="9:9" ht="20.25" customHeight="1" x14ac:dyDescent="0.3">
      <c r="I1022" s="68"/>
    </row>
    <row r="1023" spans="9:9" ht="20.25" customHeight="1" x14ac:dyDescent="0.3">
      <c r="I1023" s="68"/>
    </row>
    <row r="1024" spans="9:9" ht="20.25" customHeight="1" x14ac:dyDescent="0.3">
      <c r="I1024" s="68"/>
    </row>
    <row r="1025" spans="9:9" ht="20.25" customHeight="1" x14ac:dyDescent="0.3">
      <c r="I1025" s="68"/>
    </row>
    <row r="1026" spans="9:9" ht="20.25" customHeight="1" x14ac:dyDescent="0.3">
      <c r="I1026" s="68"/>
    </row>
    <row r="1027" spans="9:9" ht="20.25" customHeight="1" x14ac:dyDescent="0.3">
      <c r="I1027" s="68"/>
    </row>
  </sheetData>
  <sortState xmlns:xlrd2="http://schemas.microsoft.com/office/spreadsheetml/2017/richdata2" ref="A356:K575">
    <sortCondition sortBy="cellColor" ref="D774:D817" dxfId="0"/>
  </sortState>
  <mergeCells count="2">
    <mergeCell ref="A2:J2"/>
    <mergeCell ref="J897:J906"/>
  </mergeCells>
  <pageMargins left="0.54000002145767201" right="0.41999998688697798" top="0.54000002145767201" bottom="0.5099999904632569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outlinePr summaryBelow="0"/>
  </sheetPr>
  <dimension ref="A1:H327"/>
  <sheetViews>
    <sheetView showGridLines="0" zoomScale="86" zoomScaleNormal="86" workbookViewId="0">
      <pane ySplit="5" topLeftCell="A6" activePane="bottomLeft" state="frozen"/>
      <selection pane="bottomLeft" activeCell="L11" sqref="L11"/>
    </sheetView>
  </sheetViews>
  <sheetFormatPr defaultColWidth="9" defaultRowHeight="20.25" customHeight="1" x14ac:dyDescent="0.3"/>
  <cols>
    <col min="1" max="1" width="10.21875" style="73" customWidth="1"/>
    <col min="2" max="2" width="21.109375" style="74" customWidth="1"/>
    <col min="3" max="3" width="81.21875" style="75" customWidth="1"/>
    <col min="4" max="4" width="9.109375" style="73" customWidth="1"/>
    <col min="5" max="5" width="12.21875" style="75" customWidth="1"/>
    <col min="6" max="6" width="15.109375" style="75" customWidth="1"/>
    <col min="7" max="7" width="14.6640625" style="102" customWidth="1"/>
    <col min="8" max="8" width="17.21875" style="74" customWidth="1"/>
    <col min="9" max="16384" width="9" style="74"/>
  </cols>
  <sheetData>
    <row r="1" spans="1:8" ht="20.25" customHeight="1" x14ac:dyDescent="0.3">
      <c r="A1" s="232" t="s">
        <v>1806</v>
      </c>
      <c r="B1" s="232"/>
      <c r="C1" s="232"/>
      <c r="G1" s="98"/>
    </row>
    <row r="2" spans="1:8" ht="20.25" customHeight="1" x14ac:dyDescent="0.3">
      <c r="A2" s="233" t="s">
        <v>1807</v>
      </c>
      <c r="B2" s="233"/>
      <c r="C2" s="233"/>
      <c r="G2" s="98"/>
    </row>
    <row r="3" spans="1:8" ht="39.75" customHeight="1" x14ac:dyDescent="0.3">
      <c r="A3" s="231" t="s">
        <v>0</v>
      </c>
      <c r="B3" s="231"/>
      <c r="C3" s="231"/>
      <c r="D3" s="231"/>
      <c r="E3" s="231"/>
      <c r="F3" s="231"/>
      <c r="G3" s="231"/>
      <c r="H3" s="231"/>
    </row>
    <row r="4" spans="1:8" ht="20.25" customHeight="1" x14ac:dyDescent="0.3">
      <c r="G4" s="99"/>
    </row>
    <row r="5" spans="1:8" s="79" customFormat="1" ht="70.2" customHeight="1" x14ac:dyDescent="0.3">
      <c r="A5" s="76" t="s">
        <v>1808</v>
      </c>
      <c r="B5" s="76" t="s">
        <v>2</v>
      </c>
      <c r="C5" s="71" t="s">
        <v>3</v>
      </c>
      <c r="D5" s="76" t="s">
        <v>1740</v>
      </c>
      <c r="E5" s="100" t="s">
        <v>1758</v>
      </c>
      <c r="F5" s="100" t="s">
        <v>1759</v>
      </c>
      <c r="G5" s="100" t="s">
        <v>1782</v>
      </c>
      <c r="H5" s="78" t="s">
        <v>1755</v>
      </c>
    </row>
    <row r="6" spans="1:8" ht="25.5" customHeight="1" x14ac:dyDescent="0.3">
      <c r="A6" s="76"/>
      <c r="B6" s="76"/>
      <c r="C6" s="71" t="s">
        <v>1792</v>
      </c>
      <c r="D6" s="76"/>
      <c r="E6" s="100"/>
      <c r="F6" s="100"/>
      <c r="G6" s="100"/>
      <c r="H6" s="80"/>
    </row>
    <row r="7" spans="1:8" ht="25.5" customHeight="1" x14ac:dyDescent="0.3">
      <c r="A7" s="81" t="s">
        <v>1801</v>
      </c>
      <c r="B7" s="82"/>
      <c r="C7" s="82" t="s">
        <v>5</v>
      </c>
      <c r="D7" s="81"/>
      <c r="E7" s="101"/>
      <c r="F7" s="101"/>
      <c r="G7" s="101"/>
      <c r="H7" s="84"/>
    </row>
    <row r="8" spans="1:8" ht="25.5" customHeight="1" x14ac:dyDescent="0.3">
      <c r="A8" s="85">
        <v>1</v>
      </c>
      <c r="B8" s="86" t="s">
        <v>7</v>
      </c>
      <c r="C8" s="87" t="s">
        <v>8</v>
      </c>
      <c r="D8" s="88" t="s">
        <v>9</v>
      </c>
      <c r="E8" s="162">
        <v>13600</v>
      </c>
      <c r="F8" s="115">
        <v>0</v>
      </c>
      <c r="G8" s="96">
        <v>50000</v>
      </c>
      <c r="H8" s="91"/>
    </row>
    <row r="9" spans="1:8" ht="25.5" customHeight="1" x14ac:dyDescent="0.3">
      <c r="A9" s="85">
        <v>2</v>
      </c>
      <c r="B9" s="86" t="s">
        <v>11</v>
      </c>
      <c r="C9" s="87" t="s">
        <v>12</v>
      </c>
      <c r="D9" s="88" t="s">
        <v>9</v>
      </c>
      <c r="E9" s="162">
        <v>43500</v>
      </c>
      <c r="F9" s="115">
        <v>0</v>
      </c>
      <c r="G9" s="96">
        <v>60000</v>
      </c>
      <c r="H9" s="91"/>
    </row>
    <row r="10" spans="1:8" ht="25.5" customHeight="1" x14ac:dyDescent="0.3">
      <c r="A10" s="85">
        <v>3</v>
      </c>
      <c r="B10" s="86" t="s">
        <v>14</v>
      </c>
      <c r="C10" s="87" t="s">
        <v>15</v>
      </c>
      <c r="D10" s="88" t="s">
        <v>9</v>
      </c>
      <c r="E10" s="162">
        <v>39700</v>
      </c>
      <c r="F10" s="115">
        <v>0</v>
      </c>
      <c r="G10" s="96">
        <v>80000</v>
      </c>
      <c r="H10" s="91"/>
    </row>
    <row r="11" spans="1:8" ht="25.5" customHeight="1" x14ac:dyDescent="0.3">
      <c r="A11" s="85">
        <v>4</v>
      </c>
      <c r="B11" s="86" t="s">
        <v>17</v>
      </c>
      <c r="C11" s="87" t="s">
        <v>18</v>
      </c>
      <c r="D11" s="88" t="s">
        <v>9</v>
      </c>
      <c r="E11" s="162">
        <v>24800</v>
      </c>
      <c r="F11" s="115">
        <v>0</v>
      </c>
      <c r="G11" s="96">
        <v>50000</v>
      </c>
      <c r="H11" s="91"/>
    </row>
    <row r="12" spans="1:8" ht="25.5" customHeight="1" x14ac:dyDescent="0.3">
      <c r="A12" s="85">
        <v>5</v>
      </c>
      <c r="B12" s="86" t="s">
        <v>20</v>
      </c>
      <c r="C12" s="87" t="s">
        <v>21</v>
      </c>
      <c r="D12" s="88" t="s">
        <v>9</v>
      </c>
      <c r="E12" s="162">
        <v>42100</v>
      </c>
      <c r="F12" s="115">
        <v>0</v>
      </c>
      <c r="G12" s="96">
        <v>50000</v>
      </c>
      <c r="H12" s="91"/>
    </row>
    <row r="13" spans="1:8" ht="25.5" customHeight="1" x14ac:dyDescent="0.3">
      <c r="A13" s="85">
        <v>6</v>
      </c>
      <c r="B13" s="86"/>
      <c r="C13" s="87" t="s">
        <v>1272</v>
      </c>
      <c r="D13" s="88" t="s">
        <v>9</v>
      </c>
      <c r="E13" s="96"/>
      <c r="F13" s="96">
        <v>60000</v>
      </c>
      <c r="G13" s="96">
        <v>60000</v>
      </c>
      <c r="H13" s="91"/>
    </row>
    <row r="14" spans="1:8" ht="25.5" customHeight="1" x14ac:dyDescent="0.3">
      <c r="A14" s="85">
        <v>7</v>
      </c>
      <c r="B14" s="86"/>
      <c r="C14" s="87" t="s">
        <v>1273</v>
      </c>
      <c r="D14" s="88" t="s">
        <v>9</v>
      </c>
      <c r="E14" s="96"/>
      <c r="F14" s="96">
        <v>800000</v>
      </c>
      <c r="G14" s="96">
        <v>800000</v>
      </c>
      <c r="H14" s="91"/>
    </row>
    <row r="15" spans="1:8" ht="25.5" customHeight="1" x14ac:dyDescent="0.3">
      <c r="A15" s="85">
        <v>8</v>
      </c>
      <c r="B15" s="86"/>
      <c r="C15" s="87" t="s">
        <v>1274</v>
      </c>
      <c r="D15" s="88" t="s">
        <v>9</v>
      </c>
      <c r="E15" s="96"/>
      <c r="F15" s="96">
        <v>80000</v>
      </c>
      <c r="G15" s="96">
        <v>80000</v>
      </c>
      <c r="H15" s="91"/>
    </row>
    <row r="16" spans="1:8" ht="25.5" customHeight="1" x14ac:dyDescent="0.3">
      <c r="A16" s="85">
        <v>9</v>
      </c>
      <c r="B16" s="86"/>
      <c r="C16" s="87" t="s">
        <v>1275</v>
      </c>
      <c r="D16" s="88" t="s">
        <v>9</v>
      </c>
      <c r="E16" s="96"/>
      <c r="F16" s="96">
        <v>100000</v>
      </c>
      <c r="G16" s="96">
        <v>100000</v>
      </c>
      <c r="H16" s="91"/>
    </row>
    <row r="17" spans="1:8" ht="25.5" customHeight="1" x14ac:dyDescent="0.3">
      <c r="A17" s="85">
        <v>10</v>
      </c>
      <c r="B17" s="86"/>
      <c r="C17" s="87" t="s">
        <v>1276</v>
      </c>
      <c r="D17" s="88" t="s">
        <v>9</v>
      </c>
      <c r="E17" s="96"/>
      <c r="F17" s="96">
        <v>90000</v>
      </c>
      <c r="G17" s="96">
        <v>90000</v>
      </c>
      <c r="H17" s="91"/>
    </row>
    <row r="18" spans="1:8" ht="25.5" customHeight="1" x14ac:dyDescent="0.3">
      <c r="A18" s="85">
        <v>11</v>
      </c>
      <c r="B18" s="86"/>
      <c r="C18" s="87" t="s">
        <v>1277</v>
      </c>
      <c r="D18" s="88" t="s">
        <v>9</v>
      </c>
      <c r="E18" s="96"/>
      <c r="F18" s="96">
        <v>450000</v>
      </c>
      <c r="G18" s="96">
        <v>450000</v>
      </c>
      <c r="H18" s="91"/>
    </row>
    <row r="19" spans="1:8" ht="25.5" customHeight="1" x14ac:dyDescent="0.3">
      <c r="A19" s="85">
        <v>12</v>
      </c>
      <c r="B19" s="86"/>
      <c r="C19" s="87" t="s">
        <v>1278</v>
      </c>
      <c r="D19" s="88" t="s">
        <v>9</v>
      </c>
      <c r="E19" s="96"/>
      <c r="F19" s="96">
        <v>700000</v>
      </c>
      <c r="G19" s="96">
        <v>700000</v>
      </c>
      <c r="H19" s="91"/>
    </row>
    <row r="20" spans="1:8" ht="25.5" customHeight="1" x14ac:dyDescent="0.3">
      <c r="A20" s="85">
        <v>13</v>
      </c>
      <c r="B20" s="86"/>
      <c r="C20" s="87" t="s">
        <v>1279</v>
      </c>
      <c r="D20" s="88" t="s">
        <v>9</v>
      </c>
      <c r="E20" s="96"/>
      <c r="F20" s="96">
        <v>1500000</v>
      </c>
      <c r="G20" s="96">
        <v>1500000</v>
      </c>
      <c r="H20" s="91"/>
    </row>
    <row r="21" spans="1:8" ht="25.5" customHeight="1" x14ac:dyDescent="0.3">
      <c r="A21" s="85">
        <v>14</v>
      </c>
      <c r="B21" s="86"/>
      <c r="C21" s="87" t="s">
        <v>1280</v>
      </c>
      <c r="D21" s="88" t="s">
        <v>9</v>
      </c>
      <c r="E21" s="96"/>
      <c r="F21" s="96">
        <v>650000</v>
      </c>
      <c r="G21" s="96">
        <v>650000</v>
      </c>
      <c r="H21" s="91"/>
    </row>
    <row r="22" spans="1:8" ht="25.5" customHeight="1" x14ac:dyDescent="0.3">
      <c r="A22" s="85">
        <v>15</v>
      </c>
      <c r="B22" s="86"/>
      <c r="C22" s="87" t="s">
        <v>1281</v>
      </c>
      <c r="D22" s="88" t="s">
        <v>9</v>
      </c>
      <c r="E22" s="96"/>
      <c r="F22" s="96">
        <v>80000</v>
      </c>
      <c r="G22" s="96">
        <v>80000</v>
      </c>
      <c r="H22" s="91"/>
    </row>
    <row r="23" spans="1:8" ht="25.5" customHeight="1" x14ac:dyDescent="0.3">
      <c r="A23" s="85">
        <v>16</v>
      </c>
      <c r="B23" s="86"/>
      <c r="C23" s="87" t="s">
        <v>1282</v>
      </c>
      <c r="D23" s="88" t="s">
        <v>9</v>
      </c>
      <c r="E23" s="96"/>
      <c r="F23" s="96">
        <v>80000</v>
      </c>
      <c r="G23" s="96">
        <v>80000</v>
      </c>
      <c r="H23" s="91"/>
    </row>
    <row r="24" spans="1:8" ht="25.5" customHeight="1" x14ac:dyDescent="0.3">
      <c r="A24" s="85">
        <v>17</v>
      </c>
      <c r="B24" s="86"/>
      <c r="C24" s="87" t="s">
        <v>1283</v>
      </c>
      <c r="D24" s="88" t="s">
        <v>9</v>
      </c>
      <c r="E24" s="96"/>
      <c r="F24" s="96">
        <v>100000</v>
      </c>
      <c r="G24" s="96">
        <v>100000</v>
      </c>
      <c r="H24" s="91"/>
    </row>
    <row r="25" spans="1:8" ht="25.5" customHeight="1" x14ac:dyDescent="0.3">
      <c r="A25" s="85">
        <v>18</v>
      </c>
      <c r="B25" s="86"/>
      <c r="C25" s="87" t="s">
        <v>1284</v>
      </c>
      <c r="D25" s="88" t="s">
        <v>9</v>
      </c>
      <c r="E25" s="96"/>
      <c r="F25" s="96">
        <v>150000</v>
      </c>
      <c r="G25" s="96">
        <v>150000</v>
      </c>
      <c r="H25" s="91"/>
    </row>
    <row r="26" spans="1:8" ht="25.5" customHeight="1" x14ac:dyDescent="0.3">
      <c r="A26" s="85">
        <v>19</v>
      </c>
      <c r="B26" s="86"/>
      <c r="C26" s="87" t="s">
        <v>1285</v>
      </c>
      <c r="D26" s="88" t="s">
        <v>9</v>
      </c>
      <c r="E26" s="96"/>
      <c r="F26" s="96">
        <v>400000</v>
      </c>
      <c r="G26" s="96">
        <v>400000</v>
      </c>
      <c r="H26" s="91"/>
    </row>
    <row r="27" spans="1:8" ht="25.5" customHeight="1" x14ac:dyDescent="0.3">
      <c r="A27" s="85">
        <v>20</v>
      </c>
      <c r="B27" s="86"/>
      <c r="C27" s="87" t="s">
        <v>1286</v>
      </c>
      <c r="D27" s="88" t="s">
        <v>9</v>
      </c>
      <c r="E27" s="96"/>
      <c r="F27" s="96">
        <v>400000</v>
      </c>
      <c r="G27" s="96">
        <v>400000</v>
      </c>
      <c r="H27" s="91"/>
    </row>
    <row r="28" spans="1:8" ht="25.5" customHeight="1" x14ac:dyDescent="0.3">
      <c r="A28" s="85">
        <v>21</v>
      </c>
      <c r="B28" s="86"/>
      <c r="C28" s="87" t="s">
        <v>1287</v>
      </c>
      <c r="D28" s="88" t="s">
        <v>9</v>
      </c>
      <c r="E28" s="96"/>
      <c r="F28" s="96">
        <v>400000</v>
      </c>
      <c r="G28" s="96">
        <v>400000</v>
      </c>
      <c r="H28" s="91"/>
    </row>
    <row r="29" spans="1:8" ht="25.5" customHeight="1" x14ac:dyDescent="0.3">
      <c r="A29" s="85">
        <v>22</v>
      </c>
      <c r="B29" s="86"/>
      <c r="C29" s="87" t="s">
        <v>1288</v>
      </c>
      <c r="D29" s="88" t="s">
        <v>9</v>
      </c>
      <c r="E29" s="96"/>
      <c r="F29" s="96">
        <v>500000</v>
      </c>
      <c r="G29" s="96">
        <v>500000</v>
      </c>
      <c r="H29" s="91"/>
    </row>
    <row r="30" spans="1:8" ht="25.5" customHeight="1" x14ac:dyDescent="0.3">
      <c r="A30" s="85">
        <v>23</v>
      </c>
      <c r="B30" s="86"/>
      <c r="C30" s="87" t="s">
        <v>1289</v>
      </c>
      <c r="D30" s="88" t="s">
        <v>9</v>
      </c>
      <c r="E30" s="96"/>
      <c r="F30" s="96">
        <v>250000</v>
      </c>
      <c r="G30" s="96">
        <v>250000</v>
      </c>
      <c r="H30" s="91"/>
    </row>
    <row r="31" spans="1:8" ht="25.5" customHeight="1" x14ac:dyDescent="0.3">
      <c r="A31" s="85">
        <v>24</v>
      </c>
      <c r="B31" s="86"/>
      <c r="C31" s="87" t="s">
        <v>1290</v>
      </c>
      <c r="D31" s="88" t="s">
        <v>9</v>
      </c>
      <c r="E31" s="96"/>
      <c r="F31" s="96">
        <v>150000</v>
      </c>
      <c r="G31" s="96">
        <v>150000</v>
      </c>
      <c r="H31" s="91"/>
    </row>
    <row r="32" spans="1:8" ht="25.5" customHeight="1" x14ac:dyDescent="0.3">
      <c r="A32" s="85">
        <v>25</v>
      </c>
      <c r="B32" s="86"/>
      <c r="C32" s="87" t="s">
        <v>1291</v>
      </c>
      <c r="D32" s="88" t="s">
        <v>9</v>
      </c>
      <c r="E32" s="96"/>
      <c r="F32" s="96">
        <v>200000</v>
      </c>
      <c r="G32" s="96">
        <v>200000</v>
      </c>
      <c r="H32" s="91"/>
    </row>
    <row r="33" spans="1:8" ht="25.5" customHeight="1" x14ac:dyDescent="0.3">
      <c r="A33" s="85">
        <v>26</v>
      </c>
      <c r="B33" s="86"/>
      <c r="C33" s="87" t="s">
        <v>1292</v>
      </c>
      <c r="D33" s="88" t="s">
        <v>9</v>
      </c>
      <c r="E33" s="96"/>
      <c r="F33" s="96">
        <v>900000</v>
      </c>
      <c r="G33" s="96">
        <v>900000</v>
      </c>
      <c r="H33" s="91"/>
    </row>
    <row r="34" spans="1:8" ht="25.5" customHeight="1" x14ac:dyDescent="0.3">
      <c r="A34" s="85">
        <v>27</v>
      </c>
      <c r="B34" s="86"/>
      <c r="C34" s="87" t="s">
        <v>1293</v>
      </c>
      <c r="D34" s="88" t="s">
        <v>9</v>
      </c>
      <c r="E34" s="96"/>
      <c r="F34" s="96">
        <v>150000</v>
      </c>
      <c r="G34" s="96">
        <v>150000</v>
      </c>
      <c r="H34" s="91"/>
    </row>
    <row r="35" spans="1:8" ht="25.5" customHeight="1" x14ac:dyDescent="0.3">
      <c r="A35" s="85">
        <v>28</v>
      </c>
      <c r="B35" s="86"/>
      <c r="C35" s="87" t="s">
        <v>1294</v>
      </c>
      <c r="D35" s="88" t="s">
        <v>9</v>
      </c>
      <c r="E35" s="96"/>
      <c r="F35" s="96">
        <v>200000</v>
      </c>
      <c r="G35" s="96">
        <v>200000</v>
      </c>
      <c r="H35" s="91"/>
    </row>
    <row r="36" spans="1:8" ht="25.5" customHeight="1" x14ac:dyDescent="0.3">
      <c r="A36" s="85">
        <v>29</v>
      </c>
      <c r="B36" s="86"/>
      <c r="C36" s="87" t="s">
        <v>1295</v>
      </c>
      <c r="D36" s="88" t="s">
        <v>9</v>
      </c>
      <c r="E36" s="96"/>
      <c r="F36" s="96">
        <v>3000000</v>
      </c>
      <c r="G36" s="96">
        <v>3000000</v>
      </c>
      <c r="H36" s="91"/>
    </row>
    <row r="37" spans="1:8" ht="25.5" customHeight="1" x14ac:dyDescent="0.3">
      <c r="A37" s="85">
        <v>30</v>
      </c>
      <c r="B37" s="86"/>
      <c r="C37" s="87" t="s">
        <v>1296</v>
      </c>
      <c r="D37" s="88" t="s">
        <v>9</v>
      </c>
      <c r="E37" s="96"/>
      <c r="F37" s="96">
        <v>6000000</v>
      </c>
      <c r="G37" s="96">
        <v>6000000</v>
      </c>
      <c r="H37" s="91"/>
    </row>
    <row r="38" spans="1:8" ht="25.5" customHeight="1" x14ac:dyDescent="0.3">
      <c r="A38" s="85">
        <v>31</v>
      </c>
      <c r="B38" s="86"/>
      <c r="C38" s="87" t="s">
        <v>1297</v>
      </c>
      <c r="D38" s="88" t="s">
        <v>9</v>
      </c>
      <c r="E38" s="96"/>
      <c r="F38" s="96">
        <v>100000</v>
      </c>
      <c r="G38" s="96">
        <v>100000</v>
      </c>
      <c r="H38" s="91"/>
    </row>
    <row r="39" spans="1:8" ht="25.5" customHeight="1" x14ac:dyDescent="0.3">
      <c r="A39" s="85">
        <v>32</v>
      </c>
      <c r="B39" s="86"/>
      <c r="C39" s="87" t="s">
        <v>1298</v>
      </c>
      <c r="D39" s="88" t="s">
        <v>9</v>
      </c>
      <c r="E39" s="96"/>
      <c r="F39" s="96">
        <v>650000</v>
      </c>
      <c r="G39" s="96">
        <v>650000</v>
      </c>
      <c r="H39" s="91"/>
    </row>
    <row r="40" spans="1:8" ht="25.5" customHeight="1" x14ac:dyDescent="0.3">
      <c r="A40" s="85">
        <v>33</v>
      </c>
      <c r="B40" s="86"/>
      <c r="C40" s="87" t="s">
        <v>1299</v>
      </c>
      <c r="D40" s="88" t="s">
        <v>9</v>
      </c>
      <c r="E40" s="96"/>
      <c r="F40" s="96">
        <v>40000</v>
      </c>
      <c r="G40" s="96">
        <v>40000</v>
      </c>
      <c r="H40" s="91"/>
    </row>
    <row r="41" spans="1:8" ht="25.5" customHeight="1" x14ac:dyDescent="0.3">
      <c r="A41" s="85">
        <v>34</v>
      </c>
      <c r="B41" s="86"/>
      <c r="C41" s="87" t="s">
        <v>1300</v>
      </c>
      <c r="D41" s="88" t="s">
        <v>9</v>
      </c>
      <c r="E41" s="96"/>
      <c r="F41" s="96">
        <v>40000</v>
      </c>
      <c r="G41" s="96">
        <v>40000</v>
      </c>
      <c r="H41" s="91"/>
    </row>
    <row r="42" spans="1:8" ht="25.5" customHeight="1" x14ac:dyDescent="0.3">
      <c r="A42" s="85">
        <v>35</v>
      </c>
      <c r="B42" s="86"/>
      <c r="C42" s="87" t="s">
        <v>1301</v>
      </c>
      <c r="D42" s="88" t="s">
        <v>9</v>
      </c>
      <c r="E42" s="96"/>
      <c r="F42" s="96">
        <v>40000</v>
      </c>
      <c r="G42" s="96">
        <v>40000</v>
      </c>
      <c r="H42" s="91"/>
    </row>
    <row r="43" spans="1:8" ht="25.5" customHeight="1" x14ac:dyDescent="0.3">
      <c r="A43" s="85">
        <v>36</v>
      </c>
      <c r="B43" s="86"/>
      <c r="C43" s="87" t="s">
        <v>1302</v>
      </c>
      <c r="D43" s="88" t="s">
        <v>9</v>
      </c>
      <c r="E43" s="96"/>
      <c r="F43" s="96">
        <v>40000</v>
      </c>
      <c r="G43" s="96">
        <v>40000</v>
      </c>
      <c r="H43" s="91"/>
    </row>
    <row r="44" spans="1:8" ht="25.5" customHeight="1" x14ac:dyDescent="0.3">
      <c r="A44" s="85">
        <v>37</v>
      </c>
      <c r="B44" s="86"/>
      <c r="C44" s="87" t="s">
        <v>1303</v>
      </c>
      <c r="D44" s="88" t="s">
        <v>9</v>
      </c>
      <c r="E44" s="96"/>
      <c r="F44" s="96">
        <v>40000</v>
      </c>
      <c r="G44" s="96">
        <v>40000</v>
      </c>
      <c r="H44" s="91"/>
    </row>
    <row r="45" spans="1:8" ht="25.5" customHeight="1" x14ac:dyDescent="0.3">
      <c r="A45" s="85">
        <v>38</v>
      </c>
      <c r="B45" s="86"/>
      <c r="C45" s="87" t="s">
        <v>1286</v>
      </c>
      <c r="D45" s="88" t="s">
        <v>9</v>
      </c>
      <c r="E45" s="96"/>
      <c r="F45" s="96">
        <v>40000</v>
      </c>
      <c r="G45" s="96">
        <v>40000</v>
      </c>
      <c r="H45" s="91"/>
    </row>
    <row r="46" spans="1:8" ht="25.5" customHeight="1" x14ac:dyDescent="0.3">
      <c r="A46" s="85">
        <v>39</v>
      </c>
      <c r="B46" s="86"/>
      <c r="C46" s="87" t="s">
        <v>1304</v>
      </c>
      <c r="D46" s="88" t="s">
        <v>9</v>
      </c>
      <c r="E46" s="96"/>
      <c r="F46" s="96">
        <v>40000</v>
      </c>
      <c r="G46" s="96">
        <v>40000</v>
      </c>
      <c r="H46" s="91"/>
    </row>
    <row r="47" spans="1:8" ht="25.5" customHeight="1" x14ac:dyDescent="0.3">
      <c r="A47" s="85">
        <v>40</v>
      </c>
      <c r="B47" s="86"/>
      <c r="C47" s="87" t="s">
        <v>1305</v>
      </c>
      <c r="D47" s="88" t="s">
        <v>9</v>
      </c>
      <c r="E47" s="96"/>
      <c r="F47" s="96">
        <v>40000</v>
      </c>
      <c r="G47" s="96">
        <v>40000</v>
      </c>
      <c r="H47" s="91"/>
    </row>
    <row r="48" spans="1:8" ht="25.5" customHeight="1" x14ac:dyDescent="0.3">
      <c r="A48" s="85">
        <v>41</v>
      </c>
      <c r="B48" s="86"/>
      <c r="C48" s="87" t="s">
        <v>1306</v>
      </c>
      <c r="D48" s="88" t="s">
        <v>9</v>
      </c>
      <c r="E48" s="96"/>
      <c r="F48" s="96">
        <v>250000</v>
      </c>
      <c r="G48" s="96">
        <v>250000</v>
      </c>
      <c r="H48" s="91"/>
    </row>
    <row r="49" spans="1:8" ht="25.5" customHeight="1" x14ac:dyDescent="0.3">
      <c r="A49" s="85">
        <v>42</v>
      </c>
      <c r="B49" s="86"/>
      <c r="C49" s="87" t="s">
        <v>1307</v>
      </c>
      <c r="D49" s="88" t="s">
        <v>9</v>
      </c>
      <c r="E49" s="96"/>
      <c r="F49" s="96">
        <v>190000</v>
      </c>
      <c r="G49" s="96">
        <v>190000</v>
      </c>
      <c r="H49" s="91"/>
    </row>
    <row r="50" spans="1:8" ht="25.5" customHeight="1" x14ac:dyDescent="0.3">
      <c r="A50" s="85">
        <v>43</v>
      </c>
      <c r="B50" s="86"/>
      <c r="C50" s="87" t="s">
        <v>1308</v>
      </c>
      <c r="D50" s="88" t="s">
        <v>9</v>
      </c>
      <c r="E50" s="96"/>
      <c r="F50" s="96">
        <v>395000</v>
      </c>
      <c r="G50" s="96">
        <v>395000</v>
      </c>
      <c r="H50" s="91"/>
    </row>
    <row r="51" spans="1:8" ht="25.5" customHeight="1" x14ac:dyDescent="0.3">
      <c r="A51" s="85">
        <v>44</v>
      </c>
      <c r="B51" s="86"/>
      <c r="C51" s="87" t="s">
        <v>1309</v>
      </c>
      <c r="D51" s="88" t="s">
        <v>9</v>
      </c>
      <c r="E51" s="96"/>
      <c r="F51" s="96">
        <v>600000</v>
      </c>
      <c r="G51" s="96">
        <v>600000</v>
      </c>
      <c r="H51" s="91"/>
    </row>
    <row r="52" spans="1:8" ht="25.5" customHeight="1" x14ac:dyDescent="0.3">
      <c r="A52" s="85">
        <v>45</v>
      </c>
      <c r="B52" s="86"/>
      <c r="C52" s="87" t="s">
        <v>1310</v>
      </c>
      <c r="D52" s="88" t="s">
        <v>9</v>
      </c>
      <c r="E52" s="96"/>
      <c r="F52" s="96">
        <v>220000</v>
      </c>
      <c r="G52" s="96">
        <v>220000</v>
      </c>
      <c r="H52" s="91"/>
    </row>
    <row r="53" spans="1:8" ht="25.5" customHeight="1" x14ac:dyDescent="0.3">
      <c r="A53" s="85">
        <v>46</v>
      </c>
      <c r="B53" s="86"/>
      <c r="C53" s="87" t="s">
        <v>1311</v>
      </c>
      <c r="D53" s="88" t="s">
        <v>9</v>
      </c>
      <c r="E53" s="96"/>
      <c r="F53" s="96">
        <v>500000</v>
      </c>
      <c r="G53" s="96">
        <v>500000</v>
      </c>
      <c r="H53" s="91"/>
    </row>
    <row r="54" spans="1:8" ht="25.5" customHeight="1" x14ac:dyDescent="0.3">
      <c r="A54" s="85">
        <v>47</v>
      </c>
      <c r="B54" s="86"/>
      <c r="C54" s="87" t="s">
        <v>1312</v>
      </c>
      <c r="D54" s="88" t="s">
        <v>9</v>
      </c>
      <c r="E54" s="96"/>
      <c r="F54" s="96">
        <v>200000</v>
      </c>
      <c r="G54" s="96">
        <v>200000</v>
      </c>
      <c r="H54" s="91"/>
    </row>
    <row r="55" spans="1:8" ht="25.5" customHeight="1" x14ac:dyDescent="0.3">
      <c r="A55" s="85">
        <v>48</v>
      </c>
      <c r="B55" s="86"/>
      <c r="C55" s="87" t="s">
        <v>1313</v>
      </c>
      <c r="D55" s="88" t="s">
        <v>9</v>
      </c>
      <c r="E55" s="96"/>
      <c r="F55" s="96">
        <v>370000</v>
      </c>
      <c r="G55" s="96">
        <v>370000</v>
      </c>
      <c r="H55" s="91"/>
    </row>
    <row r="56" spans="1:8" ht="25.5" customHeight="1" x14ac:dyDescent="0.3">
      <c r="A56" s="85">
        <v>49</v>
      </c>
      <c r="B56" s="86"/>
      <c r="C56" s="87" t="s">
        <v>1314</v>
      </c>
      <c r="D56" s="88" t="s">
        <v>9</v>
      </c>
      <c r="E56" s="96"/>
      <c r="F56" s="96">
        <v>720000</v>
      </c>
      <c r="G56" s="96">
        <v>720000</v>
      </c>
      <c r="H56" s="91"/>
    </row>
    <row r="57" spans="1:8" ht="25.5" customHeight="1" x14ac:dyDescent="0.3">
      <c r="A57" s="85">
        <v>50</v>
      </c>
      <c r="B57" s="86"/>
      <c r="C57" s="87" t="s">
        <v>1315</v>
      </c>
      <c r="D57" s="88" t="s">
        <v>9</v>
      </c>
      <c r="E57" s="96"/>
      <c r="F57" s="96">
        <v>500000</v>
      </c>
      <c r="G57" s="96">
        <v>500000</v>
      </c>
      <c r="H57" s="91"/>
    </row>
    <row r="58" spans="1:8" ht="25.5" customHeight="1" x14ac:dyDescent="0.3">
      <c r="A58" s="85">
        <v>51</v>
      </c>
      <c r="B58" s="86"/>
      <c r="C58" s="87" t="s">
        <v>1316</v>
      </c>
      <c r="D58" s="88" t="s">
        <v>9</v>
      </c>
      <c r="E58" s="96"/>
      <c r="F58" s="96">
        <v>1150000</v>
      </c>
      <c r="G58" s="96">
        <v>1150000</v>
      </c>
      <c r="H58" s="91"/>
    </row>
    <row r="59" spans="1:8" ht="25.5" customHeight="1" x14ac:dyDescent="0.3">
      <c r="A59" s="85">
        <v>52</v>
      </c>
      <c r="B59" s="86"/>
      <c r="C59" s="87" t="s">
        <v>1317</v>
      </c>
      <c r="D59" s="88" t="s">
        <v>9</v>
      </c>
      <c r="E59" s="96"/>
      <c r="F59" s="96">
        <v>520000</v>
      </c>
      <c r="G59" s="96">
        <v>520000</v>
      </c>
      <c r="H59" s="91"/>
    </row>
    <row r="60" spans="1:8" ht="25.5" customHeight="1" x14ac:dyDescent="0.3">
      <c r="A60" s="85">
        <v>53</v>
      </c>
      <c r="B60" s="86"/>
      <c r="C60" s="87" t="s">
        <v>1318</v>
      </c>
      <c r="D60" s="88" t="s">
        <v>9</v>
      </c>
      <c r="E60" s="96"/>
      <c r="F60" s="96">
        <v>520000</v>
      </c>
      <c r="G60" s="96">
        <v>520000</v>
      </c>
      <c r="H60" s="91"/>
    </row>
    <row r="61" spans="1:8" ht="25.5" customHeight="1" x14ac:dyDescent="0.3">
      <c r="A61" s="85">
        <v>54</v>
      </c>
      <c r="B61" s="86"/>
      <c r="C61" s="87" t="s">
        <v>1319</v>
      </c>
      <c r="D61" s="88" t="s">
        <v>9</v>
      </c>
      <c r="E61" s="96"/>
      <c r="F61" s="96">
        <v>520000</v>
      </c>
      <c r="G61" s="96">
        <v>520000</v>
      </c>
      <c r="H61" s="91"/>
    </row>
    <row r="62" spans="1:8" ht="25.5" customHeight="1" x14ac:dyDescent="0.3">
      <c r="A62" s="85">
        <v>55</v>
      </c>
      <c r="B62" s="86"/>
      <c r="C62" s="87" t="s">
        <v>1320</v>
      </c>
      <c r="D62" s="88" t="s">
        <v>9</v>
      </c>
      <c r="E62" s="96"/>
      <c r="F62" s="96">
        <v>600000</v>
      </c>
      <c r="G62" s="96">
        <v>600000</v>
      </c>
      <c r="H62" s="91"/>
    </row>
    <row r="63" spans="1:8" ht="25.5" customHeight="1" x14ac:dyDescent="0.3">
      <c r="A63" s="85">
        <v>56</v>
      </c>
      <c r="B63" s="86"/>
      <c r="C63" s="87" t="s">
        <v>1321</v>
      </c>
      <c r="D63" s="88" t="s">
        <v>9</v>
      </c>
      <c r="E63" s="96"/>
      <c r="F63" s="96">
        <v>400000</v>
      </c>
      <c r="G63" s="96">
        <v>400000</v>
      </c>
      <c r="H63" s="91"/>
    </row>
    <row r="64" spans="1:8" ht="25.5" customHeight="1" x14ac:dyDescent="0.3">
      <c r="A64" s="85">
        <v>57</v>
      </c>
      <c r="B64" s="86"/>
      <c r="C64" s="87" t="s">
        <v>1322</v>
      </c>
      <c r="D64" s="88" t="s">
        <v>9</v>
      </c>
      <c r="E64" s="96"/>
      <c r="F64" s="96">
        <v>350000</v>
      </c>
      <c r="G64" s="96">
        <v>350000</v>
      </c>
      <c r="H64" s="91"/>
    </row>
    <row r="65" spans="1:8" ht="25.5" customHeight="1" x14ac:dyDescent="0.3">
      <c r="A65" s="85">
        <v>58</v>
      </c>
      <c r="B65" s="86"/>
      <c r="C65" s="87" t="s">
        <v>1323</v>
      </c>
      <c r="D65" s="88" t="s">
        <v>9</v>
      </c>
      <c r="E65" s="96"/>
      <c r="F65" s="96">
        <v>80000</v>
      </c>
      <c r="G65" s="96">
        <v>80000</v>
      </c>
      <c r="H65" s="91"/>
    </row>
    <row r="66" spans="1:8" ht="25.5" customHeight="1" x14ac:dyDescent="0.3">
      <c r="A66" s="85">
        <v>59</v>
      </c>
      <c r="B66" s="86"/>
      <c r="C66" s="87" t="s">
        <v>1324</v>
      </c>
      <c r="D66" s="88" t="s">
        <v>9</v>
      </c>
      <c r="E66" s="96"/>
      <c r="F66" s="96">
        <v>80000</v>
      </c>
      <c r="G66" s="96">
        <v>80000</v>
      </c>
      <c r="H66" s="91"/>
    </row>
    <row r="67" spans="1:8" ht="25.5" customHeight="1" x14ac:dyDescent="0.3">
      <c r="A67" s="85">
        <v>60</v>
      </c>
      <c r="B67" s="86"/>
      <c r="C67" s="87" t="s">
        <v>1325</v>
      </c>
      <c r="D67" s="88" t="s">
        <v>9</v>
      </c>
      <c r="E67" s="96"/>
      <c r="F67" s="96">
        <v>7000000</v>
      </c>
      <c r="G67" s="96">
        <v>7000000</v>
      </c>
      <c r="H67" s="91"/>
    </row>
    <row r="68" spans="1:8" ht="25.5" customHeight="1" x14ac:dyDescent="0.3">
      <c r="A68" s="85">
        <v>61</v>
      </c>
      <c r="B68" s="86"/>
      <c r="C68" s="87" t="s">
        <v>1326</v>
      </c>
      <c r="D68" s="88" t="s">
        <v>9</v>
      </c>
      <c r="E68" s="96"/>
      <c r="F68" s="96">
        <v>20000000</v>
      </c>
      <c r="G68" s="96">
        <v>20000000</v>
      </c>
      <c r="H68" s="91"/>
    </row>
    <row r="69" spans="1:8" ht="25.5" customHeight="1" x14ac:dyDescent="0.3">
      <c r="A69" s="85">
        <v>62</v>
      </c>
      <c r="B69" s="86"/>
      <c r="C69" s="87" t="s">
        <v>1327</v>
      </c>
      <c r="D69" s="88" t="s">
        <v>9</v>
      </c>
      <c r="E69" s="96"/>
      <c r="F69" s="96">
        <v>10000000</v>
      </c>
      <c r="G69" s="96">
        <v>10000000</v>
      </c>
      <c r="H69" s="91"/>
    </row>
    <row r="70" spans="1:8" ht="25.5" customHeight="1" x14ac:dyDescent="0.3">
      <c r="A70" s="85">
        <v>63</v>
      </c>
      <c r="B70" s="86"/>
      <c r="C70" s="87" t="s">
        <v>1328</v>
      </c>
      <c r="D70" s="88" t="s">
        <v>9</v>
      </c>
      <c r="E70" s="96"/>
      <c r="F70" s="96">
        <v>100000</v>
      </c>
      <c r="G70" s="96">
        <v>100000</v>
      </c>
      <c r="H70" s="91"/>
    </row>
    <row r="71" spans="1:8" ht="25.5" customHeight="1" x14ac:dyDescent="0.3">
      <c r="A71" s="85">
        <v>64</v>
      </c>
      <c r="B71" s="86"/>
      <c r="C71" s="87" t="s">
        <v>1329</v>
      </c>
      <c r="D71" s="88" t="s">
        <v>9</v>
      </c>
      <c r="E71" s="96"/>
      <c r="F71" s="96">
        <v>50000</v>
      </c>
      <c r="G71" s="96">
        <v>50000</v>
      </c>
      <c r="H71" s="91"/>
    </row>
    <row r="72" spans="1:8" ht="25.5" customHeight="1" x14ac:dyDescent="0.3">
      <c r="A72" s="85">
        <v>65</v>
      </c>
      <c r="B72" s="86"/>
      <c r="C72" s="87" t="s">
        <v>1330</v>
      </c>
      <c r="D72" s="88" t="s">
        <v>9</v>
      </c>
      <c r="E72" s="96"/>
      <c r="F72" s="96">
        <v>298000</v>
      </c>
      <c r="G72" s="96">
        <v>298000</v>
      </c>
      <c r="H72" s="91"/>
    </row>
    <row r="73" spans="1:8" ht="25.5" customHeight="1" x14ac:dyDescent="0.3">
      <c r="A73" s="85">
        <v>66</v>
      </c>
      <c r="B73" s="86"/>
      <c r="C73" s="87" t="s">
        <v>1331</v>
      </c>
      <c r="D73" s="88" t="s">
        <v>9</v>
      </c>
      <c r="E73" s="96"/>
      <c r="F73" s="96">
        <v>298000</v>
      </c>
      <c r="G73" s="96">
        <v>298000</v>
      </c>
      <c r="H73" s="91"/>
    </row>
    <row r="74" spans="1:8" ht="25.5" customHeight="1" x14ac:dyDescent="0.3">
      <c r="A74" s="85">
        <v>67</v>
      </c>
      <c r="B74" s="86"/>
      <c r="C74" s="87" t="s">
        <v>1332</v>
      </c>
      <c r="D74" s="88" t="s">
        <v>9</v>
      </c>
      <c r="E74" s="96"/>
      <c r="F74" s="96">
        <v>298000</v>
      </c>
      <c r="G74" s="96">
        <v>298000</v>
      </c>
      <c r="H74" s="91"/>
    </row>
    <row r="75" spans="1:8" ht="25.5" customHeight="1" x14ac:dyDescent="0.3">
      <c r="A75" s="85">
        <v>68</v>
      </c>
      <c r="B75" s="86"/>
      <c r="C75" s="87" t="s">
        <v>1333</v>
      </c>
      <c r="D75" s="88" t="s">
        <v>9</v>
      </c>
      <c r="E75" s="96"/>
      <c r="F75" s="96">
        <v>298000</v>
      </c>
      <c r="G75" s="96">
        <v>298000</v>
      </c>
      <c r="H75" s="91"/>
    </row>
    <row r="76" spans="1:8" ht="25.5" customHeight="1" x14ac:dyDescent="0.3">
      <c r="A76" s="85">
        <v>69</v>
      </c>
      <c r="B76" s="86"/>
      <c r="C76" s="87" t="s">
        <v>1334</v>
      </c>
      <c r="D76" s="88" t="s">
        <v>9</v>
      </c>
      <c r="E76" s="96"/>
      <c r="F76" s="96">
        <v>298000</v>
      </c>
      <c r="G76" s="96">
        <v>298000</v>
      </c>
      <c r="H76" s="91"/>
    </row>
    <row r="77" spans="1:8" ht="25.5" customHeight="1" x14ac:dyDescent="0.3">
      <c r="A77" s="85">
        <v>70</v>
      </c>
      <c r="B77" s="86"/>
      <c r="C77" s="87" t="s">
        <v>1335</v>
      </c>
      <c r="D77" s="88" t="s">
        <v>9</v>
      </c>
      <c r="E77" s="96"/>
      <c r="F77" s="96">
        <v>298000</v>
      </c>
      <c r="G77" s="96">
        <v>298000</v>
      </c>
      <c r="H77" s="91"/>
    </row>
    <row r="78" spans="1:8" ht="25.5" customHeight="1" x14ac:dyDescent="0.3">
      <c r="A78" s="85">
        <v>71</v>
      </c>
      <c r="B78" s="86"/>
      <c r="C78" s="87" t="s">
        <v>1336</v>
      </c>
      <c r="D78" s="88" t="s">
        <v>9</v>
      </c>
      <c r="E78" s="96"/>
      <c r="F78" s="96">
        <v>745000</v>
      </c>
      <c r="G78" s="96">
        <v>745000</v>
      </c>
      <c r="H78" s="91"/>
    </row>
    <row r="79" spans="1:8" ht="25.5" customHeight="1" x14ac:dyDescent="0.3">
      <c r="A79" s="85">
        <v>72</v>
      </c>
      <c r="B79" s="86"/>
      <c r="C79" s="87" t="s">
        <v>1337</v>
      </c>
      <c r="D79" s="88" t="s">
        <v>9</v>
      </c>
      <c r="E79" s="96"/>
      <c r="F79" s="96">
        <v>500000</v>
      </c>
      <c r="G79" s="96">
        <v>500000</v>
      </c>
      <c r="H79" s="91"/>
    </row>
    <row r="80" spans="1:8" ht="25.5" customHeight="1" x14ac:dyDescent="0.3">
      <c r="A80" s="85">
        <v>73</v>
      </c>
      <c r="B80" s="86"/>
      <c r="C80" s="87" t="s">
        <v>1338</v>
      </c>
      <c r="D80" s="88" t="s">
        <v>9</v>
      </c>
      <c r="E80" s="96"/>
      <c r="F80" s="96">
        <v>250000</v>
      </c>
      <c r="G80" s="96">
        <v>250000</v>
      </c>
      <c r="H80" s="91"/>
    </row>
    <row r="81" spans="1:8" ht="25.5" customHeight="1" x14ac:dyDescent="0.3">
      <c r="A81" s="85">
        <v>74</v>
      </c>
      <c r="B81" s="86"/>
      <c r="C81" s="87" t="s">
        <v>1339</v>
      </c>
      <c r="D81" s="88" t="s">
        <v>9</v>
      </c>
      <c r="E81" s="96"/>
      <c r="F81" s="96">
        <v>250000</v>
      </c>
      <c r="G81" s="96">
        <v>250000</v>
      </c>
      <c r="H81" s="91"/>
    </row>
    <row r="82" spans="1:8" ht="25.5" customHeight="1" x14ac:dyDescent="0.3">
      <c r="A82" s="85">
        <v>75</v>
      </c>
      <c r="B82" s="86"/>
      <c r="C82" s="87" t="s">
        <v>1340</v>
      </c>
      <c r="D82" s="88" t="s">
        <v>9</v>
      </c>
      <c r="E82" s="96"/>
      <c r="F82" s="96">
        <v>250000</v>
      </c>
      <c r="G82" s="96">
        <v>250000</v>
      </c>
      <c r="H82" s="91"/>
    </row>
    <row r="83" spans="1:8" ht="25.5" customHeight="1" x14ac:dyDescent="0.3">
      <c r="A83" s="85">
        <v>76</v>
      </c>
      <c r="B83" s="86"/>
      <c r="C83" s="87" t="s">
        <v>1341</v>
      </c>
      <c r="D83" s="88" t="s">
        <v>9</v>
      </c>
      <c r="E83" s="96"/>
      <c r="F83" s="96">
        <v>2200000</v>
      </c>
      <c r="G83" s="96">
        <v>2200000</v>
      </c>
      <c r="H83" s="91"/>
    </row>
    <row r="84" spans="1:8" ht="25.5" customHeight="1" x14ac:dyDescent="0.3">
      <c r="A84" s="85">
        <v>77</v>
      </c>
      <c r="B84" s="86"/>
      <c r="C84" s="87" t="s">
        <v>1342</v>
      </c>
      <c r="D84" s="88" t="s">
        <v>9</v>
      </c>
      <c r="E84" s="96"/>
      <c r="F84" s="96">
        <v>90000</v>
      </c>
      <c r="G84" s="96">
        <v>90000</v>
      </c>
      <c r="H84" s="91"/>
    </row>
    <row r="85" spans="1:8" ht="25.5" customHeight="1" x14ac:dyDescent="0.3">
      <c r="A85" s="85">
        <v>78</v>
      </c>
      <c r="B85" s="86"/>
      <c r="C85" s="87" t="s">
        <v>1343</v>
      </c>
      <c r="D85" s="88" t="s">
        <v>9</v>
      </c>
      <c r="E85" s="96"/>
      <c r="F85" s="96">
        <v>150000</v>
      </c>
      <c r="G85" s="96">
        <v>150000</v>
      </c>
      <c r="H85" s="91"/>
    </row>
    <row r="86" spans="1:8" ht="25.5" customHeight="1" x14ac:dyDescent="0.3">
      <c r="A86" s="85">
        <v>79</v>
      </c>
      <c r="B86" s="86"/>
      <c r="C86" s="87" t="s">
        <v>1344</v>
      </c>
      <c r="D86" s="88" t="s">
        <v>9</v>
      </c>
      <c r="E86" s="96"/>
      <c r="F86" s="96">
        <v>150000</v>
      </c>
      <c r="G86" s="96">
        <v>150000</v>
      </c>
      <c r="H86" s="91"/>
    </row>
    <row r="87" spans="1:8" ht="25.5" customHeight="1" x14ac:dyDescent="0.3">
      <c r="A87" s="85">
        <v>80</v>
      </c>
      <c r="B87" s="86"/>
      <c r="C87" s="87" t="s">
        <v>1345</v>
      </c>
      <c r="D87" s="88" t="s">
        <v>9</v>
      </c>
      <c r="E87" s="96"/>
      <c r="F87" s="96">
        <v>150000</v>
      </c>
      <c r="G87" s="96">
        <v>150000</v>
      </c>
      <c r="H87" s="91"/>
    </row>
    <row r="88" spans="1:8" ht="25.5" customHeight="1" x14ac:dyDescent="0.3">
      <c r="A88" s="85">
        <v>81</v>
      </c>
      <c r="B88" s="86"/>
      <c r="C88" s="87" t="s">
        <v>1346</v>
      </c>
      <c r="D88" s="88" t="s">
        <v>9</v>
      </c>
      <c r="E88" s="96"/>
      <c r="F88" s="96">
        <v>200000</v>
      </c>
      <c r="G88" s="96">
        <v>200000</v>
      </c>
      <c r="H88" s="91"/>
    </row>
    <row r="89" spans="1:8" ht="25.5" customHeight="1" x14ac:dyDescent="0.3">
      <c r="A89" s="85">
        <v>82</v>
      </c>
      <c r="B89" s="86"/>
      <c r="C89" s="87" t="s">
        <v>1347</v>
      </c>
      <c r="D89" s="88" t="s">
        <v>9</v>
      </c>
      <c r="E89" s="96"/>
      <c r="F89" s="96">
        <v>190000</v>
      </c>
      <c r="G89" s="96">
        <v>190000</v>
      </c>
      <c r="H89" s="91"/>
    </row>
    <row r="90" spans="1:8" ht="25.5" customHeight="1" x14ac:dyDescent="0.3">
      <c r="A90" s="85">
        <v>83</v>
      </c>
      <c r="B90" s="86"/>
      <c r="C90" s="87" t="s">
        <v>1348</v>
      </c>
      <c r="D90" s="88" t="s">
        <v>9</v>
      </c>
      <c r="E90" s="96"/>
      <c r="F90" s="96">
        <v>190000</v>
      </c>
      <c r="G90" s="96">
        <v>190000</v>
      </c>
      <c r="H90" s="91"/>
    </row>
    <row r="91" spans="1:8" ht="25.5" customHeight="1" x14ac:dyDescent="0.3">
      <c r="A91" s="85">
        <v>84</v>
      </c>
      <c r="B91" s="86"/>
      <c r="C91" s="87" t="s">
        <v>1349</v>
      </c>
      <c r="D91" s="88" t="s">
        <v>9</v>
      </c>
      <c r="E91" s="96"/>
      <c r="F91" s="96">
        <v>1800000</v>
      </c>
      <c r="G91" s="96">
        <v>1800000</v>
      </c>
      <c r="H91" s="91"/>
    </row>
    <row r="92" spans="1:8" ht="25.5" customHeight="1" x14ac:dyDescent="0.3">
      <c r="A92" s="85">
        <v>85</v>
      </c>
      <c r="B92" s="86"/>
      <c r="C92" s="87" t="s">
        <v>1350</v>
      </c>
      <c r="D92" s="88" t="s">
        <v>9</v>
      </c>
      <c r="E92" s="96"/>
      <c r="F92" s="96">
        <v>900000</v>
      </c>
      <c r="G92" s="96">
        <v>900000</v>
      </c>
      <c r="H92" s="91"/>
    </row>
    <row r="93" spans="1:8" ht="25.5" customHeight="1" x14ac:dyDescent="0.3">
      <c r="A93" s="85">
        <v>86</v>
      </c>
      <c r="B93" s="86"/>
      <c r="C93" s="87" t="s">
        <v>1351</v>
      </c>
      <c r="D93" s="88" t="s">
        <v>9</v>
      </c>
      <c r="E93" s="96"/>
      <c r="F93" s="96">
        <v>1995000</v>
      </c>
      <c r="G93" s="96">
        <v>1995000</v>
      </c>
      <c r="H93" s="91"/>
    </row>
    <row r="94" spans="1:8" ht="25.5" customHeight="1" x14ac:dyDescent="0.3">
      <c r="A94" s="85">
        <v>87</v>
      </c>
      <c r="B94" s="86"/>
      <c r="C94" s="87" t="s">
        <v>1352</v>
      </c>
      <c r="D94" s="88" t="s">
        <v>9</v>
      </c>
      <c r="E94" s="96"/>
      <c r="F94" s="96">
        <v>250000</v>
      </c>
      <c r="G94" s="96">
        <v>250000</v>
      </c>
      <c r="H94" s="91"/>
    </row>
    <row r="95" spans="1:8" ht="25.5" customHeight="1" x14ac:dyDescent="0.3">
      <c r="A95" s="85">
        <v>88</v>
      </c>
      <c r="B95" s="86"/>
      <c r="C95" s="87" t="s">
        <v>1353</v>
      </c>
      <c r="D95" s="88" t="s">
        <v>9</v>
      </c>
      <c r="E95" s="96"/>
      <c r="F95" s="96">
        <v>250000</v>
      </c>
      <c r="G95" s="96">
        <v>250000</v>
      </c>
      <c r="H95" s="91"/>
    </row>
    <row r="96" spans="1:8" ht="25.5" customHeight="1" x14ac:dyDescent="0.3">
      <c r="A96" s="85">
        <v>89</v>
      </c>
      <c r="B96" s="86"/>
      <c r="C96" s="87" t="s">
        <v>1354</v>
      </c>
      <c r="D96" s="88" t="s">
        <v>9</v>
      </c>
      <c r="E96" s="96"/>
      <c r="F96" s="96">
        <v>250000</v>
      </c>
      <c r="G96" s="96">
        <v>250000</v>
      </c>
      <c r="H96" s="91"/>
    </row>
    <row r="97" spans="1:8" ht="25.5" customHeight="1" x14ac:dyDescent="0.3">
      <c r="A97" s="85">
        <v>90</v>
      </c>
      <c r="B97" s="86"/>
      <c r="C97" s="87" t="s">
        <v>1355</v>
      </c>
      <c r="D97" s="88" t="s">
        <v>9</v>
      </c>
      <c r="E97" s="96"/>
      <c r="F97" s="96">
        <v>250000</v>
      </c>
      <c r="G97" s="96">
        <v>250000</v>
      </c>
      <c r="H97" s="91"/>
    </row>
    <row r="98" spans="1:8" ht="25.5" customHeight="1" x14ac:dyDescent="0.3">
      <c r="A98" s="85">
        <v>91</v>
      </c>
      <c r="B98" s="86"/>
      <c r="C98" s="87" t="s">
        <v>1356</v>
      </c>
      <c r="D98" s="88" t="s">
        <v>9</v>
      </c>
      <c r="E98" s="96"/>
      <c r="F98" s="96">
        <v>250000</v>
      </c>
      <c r="G98" s="96">
        <v>250000</v>
      </c>
      <c r="H98" s="91"/>
    </row>
    <row r="99" spans="1:8" ht="25.5" customHeight="1" x14ac:dyDescent="0.3">
      <c r="A99" s="85">
        <v>92</v>
      </c>
      <c r="B99" s="86"/>
      <c r="C99" s="87" t="s">
        <v>1357</v>
      </c>
      <c r="D99" s="88" t="s">
        <v>9</v>
      </c>
      <c r="E99" s="96"/>
      <c r="F99" s="96">
        <v>300000</v>
      </c>
      <c r="G99" s="96">
        <v>300000</v>
      </c>
      <c r="H99" s="91"/>
    </row>
    <row r="100" spans="1:8" ht="25.5" customHeight="1" x14ac:dyDescent="0.3">
      <c r="A100" s="85">
        <v>93</v>
      </c>
      <c r="B100" s="86"/>
      <c r="C100" s="87" t="s">
        <v>1358</v>
      </c>
      <c r="D100" s="88" t="s">
        <v>9</v>
      </c>
      <c r="E100" s="96"/>
      <c r="F100" s="96">
        <v>450000</v>
      </c>
      <c r="G100" s="96">
        <v>450000</v>
      </c>
      <c r="H100" s="91"/>
    </row>
    <row r="101" spans="1:8" ht="25.5" customHeight="1" x14ac:dyDescent="0.3">
      <c r="A101" s="85">
        <v>94</v>
      </c>
      <c r="B101" s="86"/>
      <c r="C101" s="87" t="s">
        <v>1359</v>
      </c>
      <c r="D101" s="88" t="s">
        <v>9</v>
      </c>
      <c r="E101" s="96"/>
      <c r="F101" s="96">
        <v>4500000</v>
      </c>
      <c r="G101" s="96">
        <v>4500000</v>
      </c>
      <c r="H101" s="91"/>
    </row>
    <row r="102" spans="1:8" ht="25.5" customHeight="1" x14ac:dyDescent="0.3">
      <c r="A102" s="85">
        <v>95</v>
      </c>
      <c r="B102" s="86"/>
      <c r="C102" s="87" t="s">
        <v>1360</v>
      </c>
      <c r="D102" s="88" t="s">
        <v>9</v>
      </c>
      <c r="E102" s="96"/>
      <c r="F102" s="96">
        <v>3000000</v>
      </c>
      <c r="G102" s="96">
        <v>3000000</v>
      </c>
      <c r="H102" s="91"/>
    </row>
    <row r="103" spans="1:8" ht="25.5" customHeight="1" x14ac:dyDescent="0.3">
      <c r="A103" s="85">
        <v>96</v>
      </c>
      <c r="B103" s="86"/>
      <c r="C103" s="87" t="s">
        <v>1361</v>
      </c>
      <c r="D103" s="88" t="s">
        <v>9</v>
      </c>
      <c r="E103" s="96"/>
      <c r="F103" s="96">
        <v>2400000</v>
      </c>
      <c r="G103" s="96">
        <v>2400000</v>
      </c>
      <c r="H103" s="91"/>
    </row>
    <row r="104" spans="1:8" ht="25.5" customHeight="1" x14ac:dyDescent="0.3">
      <c r="A104" s="85">
        <v>97</v>
      </c>
      <c r="B104" s="86"/>
      <c r="C104" s="87" t="s">
        <v>1362</v>
      </c>
      <c r="D104" s="88" t="s">
        <v>9</v>
      </c>
      <c r="E104" s="96"/>
      <c r="F104" s="96">
        <v>8000000</v>
      </c>
      <c r="G104" s="96">
        <v>8000000</v>
      </c>
      <c r="H104" s="91"/>
    </row>
    <row r="105" spans="1:8" ht="25.5" customHeight="1" x14ac:dyDescent="0.3">
      <c r="A105" s="85">
        <v>98</v>
      </c>
      <c r="B105" s="86"/>
      <c r="C105" s="87" t="s">
        <v>1363</v>
      </c>
      <c r="D105" s="88" t="s">
        <v>9</v>
      </c>
      <c r="E105" s="96"/>
      <c r="F105" s="96">
        <v>3500000</v>
      </c>
      <c r="G105" s="96">
        <v>3500000</v>
      </c>
      <c r="H105" s="91"/>
    </row>
    <row r="106" spans="1:8" ht="25.5" customHeight="1" x14ac:dyDescent="0.3">
      <c r="A106" s="85">
        <v>99</v>
      </c>
      <c r="B106" s="86"/>
      <c r="C106" s="87" t="s">
        <v>1780</v>
      </c>
      <c r="D106" s="88" t="s">
        <v>9</v>
      </c>
      <c r="E106" s="96"/>
      <c r="F106" s="96">
        <v>3000000</v>
      </c>
      <c r="G106" s="96">
        <v>3000000</v>
      </c>
      <c r="H106" s="91"/>
    </row>
    <row r="107" spans="1:8" ht="25.5" customHeight="1" x14ac:dyDescent="0.3">
      <c r="A107" s="85">
        <v>100</v>
      </c>
      <c r="B107" s="86"/>
      <c r="C107" s="87" t="s">
        <v>1781</v>
      </c>
      <c r="D107" s="88" t="s">
        <v>9</v>
      </c>
      <c r="E107" s="96"/>
      <c r="F107" s="96">
        <v>4000000</v>
      </c>
      <c r="G107" s="96">
        <v>4000000</v>
      </c>
      <c r="H107" s="91"/>
    </row>
    <row r="108" spans="1:8" ht="25.5" customHeight="1" x14ac:dyDescent="0.3">
      <c r="A108" s="85">
        <v>101</v>
      </c>
      <c r="B108" s="86"/>
      <c r="C108" s="87" t="s">
        <v>1366</v>
      </c>
      <c r="D108" s="88" t="s">
        <v>9</v>
      </c>
      <c r="E108" s="96"/>
      <c r="F108" s="96">
        <v>1500000</v>
      </c>
      <c r="G108" s="96">
        <v>1500000</v>
      </c>
      <c r="H108" s="91"/>
    </row>
    <row r="109" spans="1:8" ht="25.5" customHeight="1" x14ac:dyDescent="0.3">
      <c r="A109" s="85">
        <v>102</v>
      </c>
      <c r="B109" s="86"/>
      <c r="C109" s="87" t="s">
        <v>1367</v>
      </c>
      <c r="D109" s="88" t="s">
        <v>9</v>
      </c>
      <c r="E109" s="96"/>
      <c r="F109" s="96">
        <v>5000000</v>
      </c>
      <c r="G109" s="96">
        <v>5000000</v>
      </c>
      <c r="H109" s="91"/>
    </row>
    <row r="110" spans="1:8" ht="25.5" customHeight="1" x14ac:dyDescent="0.3">
      <c r="A110" s="85">
        <v>103</v>
      </c>
      <c r="B110" s="86"/>
      <c r="C110" s="87" t="s">
        <v>1368</v>
      </c>
      <c r="D110" s="88" t="s">
        <v>9</v>
      </c>
      <c r="E110" s="96"/>
      <c r="F110" s="96">
        <v>6000000</v>
      </c>
      <c r="G110" s="96">
        <v>6000000</v>
      </c>
      <c r="H110" s="91"/>
    </row>
    <row r="111" spans="1:8" ht="25.5" customHeight="1" x14ac:dyDescent="0.3">
      <c r="A111" s="85">
        <v>104</v>
      </c>
      <c r="B111" s="86"/>
      <c r="C111" s="87" t="s">
        <v>1369</v>
      </c>
      <c r="D111" s="88" t="s">
        <v>9</v>
      </c>
      <c r="E111" s="96"/>
      <c r="F111" s="96">
        <v>24500000</v>
      </c>
      <c r="G111" s="96">
        <v>24500000</v>
      </c>
      <c r="H111" s="91"/>
    </row>
    <row r="112" spans="1:8" ht="25.5" customHeight="1" x14ac:dyDescent="0.3">
      <c r="A112" s="85">
        <v>105</v>
      </c>
      <c r="B112" s="86"/>
      <c r="C112" s="87" t="s">
        <v>1370</v>
      </c>
      <c r="D112" s="88" t="s">
        <v>9</v>
      </c>
      <c r="E112" s="96"/>
      <c r="F112" s="96">
        <v>60000</v>
      </c>
      <c r="G112" s="96">
        <v>60000</v>
      </c>
      <c r="H112" s="91"/>
    </row>
    <row r="113" spans="1:8" ht="25.5" customHeight="1" x14ac:dyDescent="0.3">
      <c r="A113" s="85">
        <v>106</v>
      </c>
      <c r="B113" s="86"/>
      <c r="C113" s="87" t="s">
        <v>1371</v>
      </c>
      <c r="D113" s="88" t="s">
        <v>9</v>
      </c>
      <c r="E113" s="96"/>
      <c r="F113" s="96">
        <v>860000</v>
      </c>
      <c r="G113" s="96">
        <v>860000</v>
      </c>
      <c r="H113" s="91"/>
    </row>
    <row r="114" spans="1:8" ht="25.5" customHeight="1" x14ac:dyDescent="0.3">
      <c r="A114" s="85">
        <v>107</v>
      </c>
      <c r="B114" s="86"/>
      <c r="C114" s="87" t="s">
        <v>1372</v>
      </c>
      <c r="D114" s="88" t="s">
        <v>9</v>
      </c>
      <c r="E114" s="96"/>
      <c r="F114" s="96">
        <v>600000</v>
      </c>
      <c r="G114" s="96">
        <v>600000</v>
      </c>
      <c r="H114" s="91"/>
    </row>
    <row r="115" spans="1:8" ht="25.5" customHeight="1" x14ac:dyDescent="0.3">
      <c r="A115" s="85">
        <v>108</v>
      </c>
      <c r="B115" s="86"/>
      <c r="C115" s="87" t="s">
        <v>1373</v>
      </c>
      <c r="D115" s="88" t="s">
        <v>9</v>
      </c>
      <c r="E115" s="96"/>
      <c r="F115" s="96">
        <v>900000</v>
      </c>
      <c r="G115" s="96">
        <v>900000</v>
      </c>
      <c r="H115" s="91"/>
    </row>
    <row r="116" spans="1:8" ht="25.5" customHeight="1" x14ac:dyDescent="0.3">
      <c r="A116" s="85">
        <v>109</v>
      </c>
      <c r="B116" s="86"/>
      <c r="C116" s="87" t="s">
        <v>1374</v>
      </c>
      <c r="D116" s="88" t="s">
        <v>9</v>
      </c>
      <c r="E116" s="96"/>
      <c r="F116" s="96">
        <v>1800000</v>
      </c>
      <c r="G116" s="96">
        <v>1800000</v>
      </c>
      <c r="H116" s="91"/>
    </row>
    <row r="117" spans="1:8" ht="25.5" customHeight="1" x14ac:dyDescent="0.3">
      <c r="A117" s="85">
        <v>110</v>
      </c>
      <c r="B117" s="86"/>
      <c r="C117" s="87" t="s">
        <v>1375</v>
      </c>
      <c r="D117" s="88" t="s">
        <v>9</v>
      </c>
      <c r="E117" s="96"/>
      <c r="F117" s="96">
        <v>500000</v>
      </c>
      <c r="G117" s="96">
        <v>500000</v>
      </c>
      <c r="H117" s="91"/>
    </row>
    <row r="118" spans="1:8" ht="25.5" customHeight="1" x14ac:dyDescent="0.3">
      <c r="A118" s="85">
        <v>111</v>
      </c>
      <c r="B118" s="86"/>
      <c r="C118" s="87" t="s">
        <v>1376</v>
      </c>
      <c r="D118" s="88" t="s">
        <v>9</v>
      </c>
      <c r="E118" s="96"/>
      <c r="F118" s="96">
        <v>1200000</v>
      </c>
      <c r="G118" s="96">
        <v>1200000</v>
      </c>
      <c r="H118" s="91"/>
    </row>
    <row r="119" spans="1:8" ht="25.5" customHeight="1" x14ac:dyDescent="0.3">
      <c r="A119" s="85">
        <v>112</v>
      </c>
      <c r="B119" s="86"/>
      <c r="C119" s="87" t="s">
        <v>1377</v>
      </c>
      <c r="D119" s="88" t="s">
        <v>9</v>
      </c>
      <c r="E119" s="96"/>
      <c r="F119" s="96">
        <v>2100000</v>
      </c>
      <c r="G119" s="96">
        <v>2100000</v>
      </c>
      <c r="H119" s="91"/>
    </row>
    <row r="120" spans="1:8" ht="25.5" customHeight="1" x14ac:dyDescent="0.3">
      <c r="A120" s="85">
        <v>113</v>
      </c>
      <c r="B120" s="86"/>
      <c r="C120" s="87" t="s">
        <v>1378</v>
      </c>
      <c r="D120" s="88" t="s">
        <v>9</v>
      </c>
      <c r="E120" s="96"/>
      <c r="F120" s="96">
        <v>300000</v>
      </c>
      <c r="G120" s="96">
        <v>300000</v>
      </c>
      <c r="H120" s="91"/>
    </row>
    <row r="121" spans="1:8" ht="25.5" customHeight="1" x14ac:dyDescent="0.3">
      <c r="A121" s="85">
        <v>114</v>
      </c>
      <c r="B121" s="86"/>
      <c r="C121" s="87" t="s">
        <v>1379</v>
      </c>
      <c r="D121" s="88" t="s">
        <v>9</v>
      </c>
      <c r="E121" s="96"/>
      <c r="F121" s="96">
        <v>11000000</v>
      </c>
      <c r="G121" s="96">
        <v>11000000</v>
      </c>
      <c r="H121" s="91"/>
    </row>
    <row r="122" spans="1:8" ht="25.5" customHeight="1" x14ac:dyDescent="0.3">
      <c r="A122" s="85">
        <v>115</v>
      </c>
      <c r="B122" s="86"/>
      <c r="C122" s="87" t="s">
        <v>1380</v>
      </c>
      <c r="D122" s="88" t="s">
        <v>9</v>
      </c>
      <c r="E122" s="96"/>
      <c r="F122" s="96">
        <v>300000</v>
      </c>
      <c r="G122" s="96">
        <v>300000</v>
      </c>
      <c r="H122" s="91"/>
    </row>
    <row r="123" spans="1:8" ht="25.5" customHeight="1" x14ac:dyDescent="0.3">
      <c r="A123" s="85">
        <v>116</v>
      </c>
      <c r="B123" s="86"/>
      <c r="C123" s="87" t="s">
        <v>1381</v>
      </c>
      <c r="D123" s="88" t="s">
        <v>9</v>
      </c>
      <c r="E123" s="96"/>
      <c r="F123" s="96">
        <v>270000</v>
      </c>
      <c r="G123" s="96">
        <v>270000</v>
      </c>
      <c r="H123" s="91"/>
    </row>
    <row r="124" spans="1:8" ht="25.5" customHeight="1" x14ac:dyDescent="0.3">
      <c r="A124" s="85">
        <v>117</v>
      </c>
      <c r="B124" s="86"/>
      <c r="C124" s="87" t="s">
        <v>1382</v>
      </c>
      <c r="D124" s="88" t="s">
        <v>9</v>
      </c>
      <c r="E124" s="96"/>
      <c r="F124" s="96">
        <v>450000</v>
      </c>
      <c r="G124" s="96">
        <v>450000</v>
      </c>
      <c r="H124" s="91"/>
    </row>
    <row r="125" spans="1:8" ht="25.5" customHeight="1" x14ac:dyDescent="0.3">
      <c r="A125" s="85">
        <v>118</v>
      </c>
      <c r="B125" s="86"/>
      <c r="C125" s="87" t="s">
        <v>1383</v>
      </c>
      <c r="D125" s="88" t="s">
        <v>9</v>
      </c>
      <c r="E125" s="96"/>
      <c r="F125" s="96">
        <v>450000</v>
      </c>
      <c r="G125" s="96">
        <v>450000</v>
      </c>
      <c r="H125" s="91"/>
    </row>
    <row r="126" spans="1:8" ht="25.5" customHeight="1" x14ac:dyDescent="0.3">
      <c r="A126" s="85">
        <v>119</v>
      </c>
      <c r="B126" s="86"/>
      <c r="C126" s="87" t="s">
        <v>1384</v>
      </c>
      <c r="D126" s="88" t="s">
        <v>9</v>
      </c>
      <c r="E126" s="96"/>
      <c r="F126" s="96">
        <v>650000</v>
      </c>
      <c r="G126" s="96">
        <v>650000</v>
      </c>
      <c r="H126" s="91"/>
    </row>
    <row r="127" spans="1:8" ht="25.5" customHeight="1" x14ac:dyDescent="0.3">
      <c r="A127" s="85">
        <v>120</v>
      </c>
      <c r="B127" s="86"/>
      <c r="C127" s="87" t="s">
        <v>1385</v>
      </c>
      <c r="D127" s="88" t="s">
        <v>9</v>
      </c>
      <c r="E127" s="96"/>
      <c r="F127" s="96">
        <v>200000</v>
      </c>
      <c r="G127" s="96">
        <v>200000</v>
      </c>
      <c r="H127" s="91"/>
    </row>
    <row r="128" spans="1:8" ht="25.5" customHeight="1" x14ac:dyDescent="0.3">
      <c r="A128" s="85">
        <v>121</v>
      </c>
      <c r="B128" s="86"/>
      <c r="C128" s="87" t="s">
        <v>1386</v>
      </c>
      <c r="D128" s="88" t="s">
        <v>9</v>
      </c>
      <c r="E128" s="96"/>
      <c r="F128" s="96">
        <v>350000</v>
      </c>
      <c r="G128" s="96">
        <v>350000</v>
      </c>
      <c r="H128" s="91"/>
    </row>
    <row r="129" spans="1:8" ht="25.5" customHeight="1" x14ac:dyDescent="0.3">
      <c r="A129" s="81" t="s">
        <v>1802</v>
      </c>
      <c r="B129" s="82"/>
      <c r="C129" s="82" t="s">
        <v>1145</v>
      </c>
      <c r="D129" s="81"/>
      <c r="E129" s="101"/>
      <c r="F129" s="101"/>
      <c r="G129" s="96">
        <v>0</v>
      </c>
      <c r="H129" s="84"/>
    </row>
    <row r="130" spans="1:8" ht="25.5" customHeight="1" x14ac:dyDescent="0.3">
      <c r="A130" s="85">
        <v>1</v>
      </c>
      <c r="B130" s="86" t="s">
        <v>1147</v>
      </c>
      <c r="C130" s="87" t="s">
        <v>1148</v>
      </c>
      <c r="D130" s="88" t="s">
        <v>9</v>
      </c>
      <c r="E130" s="96">
        <v>21800</v>
      </c>
      <c r="F130" s="115">
        <v>0</v>
      </c>
      <c r="G130" s="96">
        <v>50000</v>
      </c>
      <c r="H130" s="91"/>
    </row>
    <row r="131" spans="1:8" ht="25.5" customHeight="1" x14ac:dyDescent="0.3">
      <c r="A131" s="85">
        <v>2</v>
      </c>
      <c r="B131" s="86" t="s">
        <v>1150</v>
      </c>
      <c r="C131" s="87" t="s">
        <v>1151</v>
      </c>
      <c r="D131" s="88" t="s">
        <v>9</v>
      </c>
      <c r="E131" s="96">
        <v>21800</v>
      </c>
      <c r="F131" s="115">
        <v>0</v>
      </c>
      <c r="G131" s="96">
        <v>40000</v>
      </c>
      <c r="H131" s="91"/>
    </row>
    <row r="132" spans="1:8" ht="25.5" customHeight="1" x14ac:dyDescent="0.3">
      <c r="A132" s="85">
        <v>3</v>
      </c>
      <c r="B132" s="86" t="s">
        <v>1165</v>
      </c>
      <c r="C132" s="87" t="s">
        <v>1166</v>
      </c>
      <c r="D132" s="88" t="s">
        <v>9</v>
      </c>
      <c r="E132" s="96">
        <v>21800</v>
      </c>
      <c r="F132" s="115">
        <v>0</v>
      </c>
      <c r="G132" s="96">
        <v>50000</v>
      </c>
      <c r="H132" s="91"/>
    </row>
    <row r="133" spans="1:8" ht="25.5" customHeight="1" x14ac:dyDescent="0.3">
      <c r="A133" s="85">
        <v>4</v>
      </c>
      <c r="B133" s="86" t="s">
        <v>1162</v>
      </c>
      <c r="C133" s="87" t="s">
        <v>1163</v>
      </c>
      <c r="D133" s="88" t="s">
        <v>9</v>
      </c>
      <c r="E133" s="96">
        <v>21800</v>
      </c>
      <c r="F133" s="115">
        <v>0</v>
      </c>
      <c r="G133" s="96">
        <v>50000</v>
      </c>
      <c r="H133" s="91"/>
    </row>
    <row r="134" spans="1:8" ht="25.5" customHeight="1" x14ac:dyDescent="0.3">
      <c r="A134" s="85">
        <v>5</v>
      </c>
      <c r="B134" s="86" t="s">
        <v>1168</v>
      </c>
      <c r="C134" s="87" t="s">
        <v>1169</v>
      </c>
      <c r="D134" s="88" t="s">
        <v>9</v>
      </c>
      <c r="E134" s="96">
        <v>13000</v>
      </c>
      <c r="F134" s="115">
        <v>0</v>
      </c>
      <c r="G134" s="96">
        <v>50000</v>
      </c>
      <c r="H134" s="91"/>
    </row>
    <row r="135" spans="1:8" ht="25.5" customHeight="1" x14ac:dyDescent="0.3">
      <c r="A135" s="85">
        <v>6</v>
      </c>
      <c r="B135" s="86" t="s">
        <v>1171</v>
      </c>
      <c r="C135" s="87" t="s">
        <v>1172</v>
      </c>
      <c r="D135" s="88" t="s">
        <v>9</v>
      </c>
      <c r="E135" s="96">
        <v>27300</v>
      </c>
      <c r="F135" s="115">
        <v>0</v>
      </c>
      <c r="G135" s="96">
        <v>40000</v>
      </c>
      <c r="H135" s="91"/>
    </row>
    <row r="136" spans="1:8" ht="25.5" customHeight="1" x14ac:dyDescent="0.3">
      <c r="A136" s="85">
        <v>7</v>
      </c>
      <c r="B136" s="86" t="s">
        <v>1174</v>
      </c>
      <c r="C136" s="87" t="s">
        <v>1175</v>
      </c>
      <c r="D136" s="88" t="s">
        <v>9</v>
      </c>
      <c r="E136" s="96">
        <v>21800</v>
      </c>
      <c r="F136" s="115">
        <v>0</v>
      </c>
      <c r="G136" s="96">
        <v>40000</v>
      </c>
      <c r="H136" s="91"/>
    </row>
    <row r="137" spans="1:8" ht="25.5" customHeight="1" x14ac:dyDescent="0.3">
      <c r="A137" s="85">
        <v>8</v>
      </c>
      <c r="B137" s="86" t="s">
        <v>1177</v>
      </c>
      <c r="C137" s="87" t="s">
        <v>1178</v>
      </c>
      <c r="D137" s="88" t="s">
        <v>9</v>
      </c>
      <c r="E137" s="96">
        <v>21800</v>
      </c>
      <c r="F137" s="115">
        <v>0</v>
      </c>
      <c r="G137" s="96">
        <v>40000</v>
      </c>
      <c r="H137" s="91"/>
    </row>
    <row r="138" spans="1:8" ht="25.5" customHeight="1" x14ac:dyDescent="0.3">
      <c r="A138" s="85">
        <v>9</v>
      </c>
      <c r="B138" s="86" t="s">
        <v>1180</v>
      </c>
      <c r="C138" s="87" t="s">
        <v>1181</v>
      </c>
      <c r="D138" s="88" t="s">
        <v>9</v>
      </c>
      <c r="E138" s="96">
        <v>27300</v>
      </c>
      <c r="F138" s="115">
        <v>0</v>
      </c>
      <c r="G138" s="96">
        <v>40000</v>
      </c>
      <c r="H138" s="91"/>
    </row>
    <row r="139" spans="1:8" ht="25.5" customHeight="1" x14ac:dyDescent="0.3">
      <c r="A139" s="85">
        <v>10</v>
      </c>
      <c r="B139" s="86" t="s">
        <v>1183</v>
      </c>
      <c r="C139" s="87" t="s">
        <v>1184</v>
      </c>
      <c r="D139" s="88" t="s">
        <v>9</v>
      </c>
      <c r="E139" s="96">
        <v>27300</v>
      </c>
      <c r="F139" s="115">
        <v>0</v>
      </c>
      <c r="G139" s="96">
        <v>40000</v>
      </c>
      <c r="H139" s="91"/>
    </row>
    <row r="140" spans="1:8" ht="25.5" customHeight="1" x14ac:dyDescent="0.3">
      <c r="A140" s="85">
        <v>11</v>
      </c>
      <c r="B140" s="86" t="s">
        <v>1186</v>
      </c>
      <c r="C140" s="87" t="s">
        <v>1187</v>
      </c>
      <c r="D140" s="88" t="s">
        <v>9</v>
      </c>
      <c r="E140" s="96">
        <v>21800</v>
      </c>
      <c r="F140" s="115">
        <v>0</v>
      </c>
      <c r="G140" s="96">
        <v>40000</v>
      </c>
      <c r="H140" s="91"/>
    </row>
    <row r="141" spans="1:8" ht="25.5" customHeight="1" x14ac:dyDescent="0.3">
      <c r="A141" s="85">
        <v>12</v>
      </c>
      <c r="B141" s="86" t="s">
        <v>1189</v>
      </c>
      <c r="C141" s="87" t="s">
        <v>1190</v>
      </c>
      <c r="D141" s="88" t="s">
        <v>9</v>
      </c>
      <c r="E141" s="96">
        <v>38200</v>
      </c>
      <c r="F141" s="115">
        <v>0</v>
      </c>
      <c r="G141" s="96">
        <v>80000</v>
      </c>
      <c r="H141" s="91"/>
    </row>
    <row r="142" spans="1:8" ht="25.5" customHeight="1" x14ac:dyDescent="0.3">
      <c r="A142" s="85">
        <v>13</v>
      </c>
      <c r="B142" s="86" t="s">
        <v>1192</v>
      </c>
      <c r="C142" s="87" t="s">
        <v>1193</v>
      </c>
      <c r="D142" s="88" t="s">
        <v>9</v>
      </c>
      <c r="E142" s="96">
        <v>27300</v>
      </c>
      <c r="F142" s="115">
        <v>0</v>
      </c>
      <c r="G142" s="96">
        <v>40000</v>
      </c>
      <c r="H142" s="91"/>
    </row>
    <row r="143" spans="1:8" ht="25.5" customHeight="1" x14ac:dyDescent="0.3">
      <c r="A143" s="85">
        <v>14</v>
      </c>
      <c r="B143" s="86" t="s">
        <v>1195</v>
      </c>
      <c r="C143" s="87" t="s">
        <v>1196</v>
      </c>
      <c r="D143" s="88" t="s">
        <v>9</v>
      </c>
      <c r="E143" s="96">
        <v>21800</v>
      </c>
      <c r="F143" s="115">
        <v>0</v>
      </c>
      <c r="G143" s="96">
        <v>40000</v>
      </c>
      <c r="H143" s="91"/>
    </row>
    <row r="144" spans="1:8" ht="25.5" customHeight="1" x14ac:dyDescent="0.3">
      <c r="A144" s="85">
        <v>15</v>
      </c>
      <c r="B144" s="86" t="s">
        <v>1156</v>
      </c>
      <c r="C144" s="87" t="s">
        <v>1157</v>
      </c>
      <c r="D144" s="88" t="s">
        <v>9</v>
      </c>
      <c r="E144" s="96">
        <v>21800</v>
      </c>
      <c r="F144" s="115">
        <v>0</v>
      </c>
      <c r="G144" s="96">
        <v>40000</v>
      </c>
      <c r="H144" s="91"/>
    </row>
    <row r="145" spans="1:8" ht="25.5" customHeight="1" x14ac:dyDescent="0.3">
      <c r="A145" s="85">
        <v>16</v>
      </c>
      <c r="B145" s="86" t="s">
        <v>1153</v>
      </c>
      <c r="C145" s="87" t="s">
        <v>1154</v>
      </c>
      <c r="D145" s="88" t="s">
        <v>9</v>
      </c>
      <c r="E145" s="96">
        <v>21800</v>
      </c>
      <c r="F145" s="115">
        <v>0</v>
      </c>
      <c r="G145" s="96">
        <v>80000</v>
      </c>
      <c r="H145" s="91"/>
    </row>
    <row r="146" spans="1:8" ht="25.5" customHeight="1" x14ac:dyDescent="0.3">
      <c r="A146" s="85">
        <v>17</v>
      </c>
      <c r="B146" s="86" t="s">
        <v>1159</v>
      </c>
      <c r="C146" s="87" t="s">
        <v>1160</v>
      </c>
      <c r="D146" s="88" t="s">
        <v>9</v>
      </c>
      <c r="E146" s="96">
        <v>21800</v>
      </c>
      <c r="F146" s="115">
        <v>0</v>
      </c>
      <c r="G146" s="96">
        <v>40000</v>
      </c>
      <c r="H146" s="91"/>
    </row>
    <row r="147" spans="1:8" ht="25.5" customHeight="1" x14ac:dyDescent="0.3">
      <c r="A147" s="85">
        <v>18</v>
      </c>
      <c r="B147" s="86"/>
      <c r="C147" s="87" t="s">
        <v>1602</v>
      </c>
      <c r="D147" s="88" t="s">
        <v>9</v>
      </c>
      <c r="E147" s="96"/>
      <c r="F147" s="96">
        <v>50000</v>
      </c>
      <c r="G147" s="96">
        <v>50000</v>
      </c>
      <c r="H147" s="91"/>
    </row>
    <row r="148" spans="1:8" ht="25.5" customHeight="1" x14ac:dyDescent="0.3">
      <c r="A148" s="85">
        <v>19</v>
      </c>
      <c r="B148" s="86"/>
      <c r="C148" s="87" t="s">
        <v>1603</v>
      </c>
      <c r="D148" s="88" t="s">
        <v>9</v>
      </c>
      <c r="E148" s="96"/>
      <c r="F148" s="96">
        <v>50000</v>
      </c>
      <c r="G148" s="96">
        <v>50000</v>
      </c>
      <c r="H148" s="91"/>
    </row>
    <row r="149" spans="1:8" ht="25.5" customHeight="1" x14ac:dyDescent="0.3">
      <c r="A149" s="85">
        <v>20</v>
      </c>
      <c r="B149" s="86"/>
      <c r="C149" s="87" t="s">
        <v>1604</v>
      </c>
      <c r="D149" s="88" t="s">
        <v>9</v>
      </c>
      <c r="E149" s="96"/>
      <c r="F149" s="96">
        <v>50000</v>
      </c>
      <c r="G149" s="96">
        <v>50000</v>
      </c>
      <c r="H149" s="91"/>
    </row>
    <row r="150" spans="1:8" ht="25.5" customHeight="1" x14ac:dyDescent="0.3">
      <c r="A150" s="85">
        <v>21</v>
      </c>
      <c r="B150" s="86"/>
      <c r="C150" s="87" t="s">
        <v>1605</v>
      </c>
      <c r="D150" s="88" t="s">
        <v>9</v>
      </c>
      <c r="E150" s="96"/>
      <c r="F150" s="96">
        <v>100000</v>
      </c>
      <c r="G150" s="96">
        <v>100000</v>
      </c>
      <c r="H150" s="91"/>
    </row>
    <row r="151" spans="1:8" ht="25.5" customHeight="1" x14ac:dyDescent="0.3">
      <c r="A151" s="85">
        <v>22</v>
      </c>
      <c r="B151" s="86"/>
      <c r="C151" s="87" t="s">
        <v>1606</v>
      </c>
      <c r="D151" s="88" t="s">
        <v>9</v>
      </c>
      <c r="E151" s="96"/>
      <c r="F151" s="96">
        <v>450000</v>
      </c>
      <c r="G151" s="96">
        <v>450000</v>
      </c>
      <c r="H151" s="91"/>
    </row>
    <row r="152" spans="1:8" ht="25.5" customHeight="1" x14ac:dyDescent="0.3">
      <c r="A152" s="85">
        <v>23</v>
      </c>
      <c r="B152" s="86"/>
      <c r="C152" s="87" t="s">
        <v>1607</v>
      </c>
      <c r="D152" s="88" t="s">
        <v>9</v>
      </c>
      <c r="E152" s="96"/>
      <c r="F152" s="96">
        <v>800000</v>
      </c>
      <c r="G152" s="96">
        <v>800000</v>
      </c>
      <c r="H152" s="91"/>
    </row>
    <row r="153" spans="1:8" ht="25.5" customHeight="1" x14ac:dyDescent="0.3">
      <c r="A153" s="85">
        <v>24</v>
      </c>
      <c r="B153" s="86"/>
      <c r="C153" s="87" t="s">
        <v>1608</v>
      </c>
      <c r="D153" s="88" t="s">
        <v>9</v>
      </c>
      <c r="E153" s="96"/>
      <c r="F153" s="96">
        <v>300000</v>
      </c>
      <c r="G153" s="96">
        <v>300000</v>
      </c>
      <c r="H153" s="91"/>
    </row>
    <row r="154" spans="1:8" ht="25.5" customHeight="1" x14ac:dyDescent="0.3">
      <c r="A154" s="85">
        <v>25</v>
      </c>
      <c r="B154" s="86"/>
      <c r="C154" s="87" t="s">
        <v>1609</v>
      </c>
      <c r="D154" s="88" t="s">
        <v>9</v>
      </c>
      <c r="E154" s="96"/>
      <c r="F154" s="96">
        <v>350000</v>
      </c>
      <c r="G154" s="96">
        <v>350000</v>
      </c>
      <c r="H154" s="91"/>
    </row>
    <row r="155" spans="1:8" ht="25.5" customHeight="1" x14ac:dyDescent="0.3">
      <c r="A155" s="85">
        <v>26</v>
      </c>
      <c r="B155" s="86"/>
      <c r="C155" s="87" t="s">
        <v>1610</v>
      </c>
      <c r="D155" s="88" t="s">
        <v>9</v>
      </c>
      <c r="E155" s="96"/>
      <c r="F155" s="96">
        <v>150000</v>
      </c>
      <c r="G155" s="96">
        <v>150000</v>
      </c>
      <c r="H155" s="91"/>
    </row>
    <row r="156" spans="1:8" ht="25.5" customHeight="1" x14ac:dyDescent="0.3">
      <c r="A156" s="85">
        <v>27</v>
      </c>
      <c r="B156" s="86"/>
      <c r="C156" s="87" t="s">
        <v>1611</v>
      </c>
      <c r="D156" s="88" t="s">
        <v>9</v>
      </c>
      <c r="E156" s="96"/>
      <c r="F156" s="96">
        <v>250000</v>
      </c>
      <c r="G156" s="96">
        <v>250000</v>
      </c>
      <c r="H156" s="91"/>
    </row>
    <row r="157" spans="1:8" ht="25.5" customHeight="1" x14ac:dyDescent="0.3">
      <c r="A157" s="85">
        <v>28</v>
      </c>
      <c r="B157" s="86"/>
      <c r="C157" s="87" t="s">
        <v>1612</v>
      </c>
      <c r="D157" s="88" t="s">
        <v>9</v>
      </c>
      <c r="E157" s="96"/>
      <c r="F157" s="96">
        <v>220000</v>
      </c>
      <c r="G157" s="96">
        <v>220000</v>
      </c>
      <c r="H157" s="91"/>
    </row>
    <row r="158" spans="1:8" ht="25.5" customHeight="1" x14ac:dyDescent="0.3">
      <c r="A158" s="85">
        <v>29</v>
      </c>
      <c r="B158" s="86"/>
      <c r="C158" s="87" t="s">
        <v>1613</v>
      </c>
      <c r="D158" s="88" t="s">
        <v>9</v>
      </c>
      <c r="E158" s="96"/>
      <c r="F158" s="96">
        <v>220000</v>
      </c>
      <c r="G158" s="96">
        <v>220000</v>
      </c>
      <c r="H158" s="91"/>
    </row>
    <row r="159" spans="1:8" ht="25.5" customHeight="1" x14ac:dyDescent="0.3">
      <c r="A159" s="85">
        <v>30</v>
      </c>
      <c r="B159" s="86"/>
      <c r="C159" s="87" t="s">
        <v>1614</v>
      </c>
      <c r="D159" s="88" t="s">
        <v>9</v>
      </c>
      <c r="E159" s="96"/>
      <c r="F159" s="96">
        <v>1200000</v>
      </c>
      <c r="G159" s="96">
        <v>1200000</v>
      </c>
      <c r="H159" s="91"/>
    </row>
    <row r="160" spans="1:8" ht="25.5" customHeight="1" x14ac:dyDescent="0.3">
      <c r="A160" s="85">
        <v>31</v>
      </c>
      <c r="B160" s="86"/>
      <c r="C160" s="87" t="s">
        <v>1615</v>
      </c>
      <c r="D160" s="88" t="s">
        <v>9</v>
      </c>
      <c r="E160" s="96"/>
      <c r="F160" s="96">
        <v>220000</v>
      </c>
      <c r="G160" s="96">
        <v>220000</v>
      </c>
      <c r="H160" s="91"/>
    </row>
    <row r="161" spans="1:8" ht="25.5" customHeight="1" x14ac:dyDescent="0.3">
      <c r="A161" s="85">
        <v>32</v>
      </c>
      <c r="B161" s="86"/>
      <c r="C161" s="87" t="s">
        <v>1616</v>
      </c>
      <c r="D161" s="88" t="s">
        <v>9</v>
      </c>
      <c r="E161" s="96"/>
      <c r="F161" s="96">
        <v>200000</v>
      </c>
      <c r="G161" s="96">
        <v>200000</v>
      </c>
      <c r="H161" s="91"/>
    </row>
    <row r="162" spans="1:8" ht="25.5" customHeight="1" x14ac:dyDescent="0.3">
      <c r="A162" s="85">
        <v>33</v>
      </c>
      <c r="B162" s="86"/>
      <c r="C162" s="87" t="s">
        <v>1617</v>
      </c>
      <c r="D162" s="88" t="s">
        <v>9</v>
      </c>
      <c r="E162" s="96"/>
      <c r="F162" s="96">
        <v>80000</v>
      </c>
      <c r="G162" s="96">
        <v>80000</v>
      </c>
      <c r="H162" s="91"/>
    </row>
    <row r="163" spans="1:8" ht="25.5" customHeight="1" x14ac:dyDescent="0.3">
      <c r="A163" s="85">
        <v>34</v>
      </c>
      <c r="B163" s="86"/>
      <c r="C163" s="87" t="s">
        <v>1618</v>
      </c>
      <c r="D163" s="88" t="s">
        <v>9</v>
      </c>
      <c r="E163" s="96"/>
      <c r="F163" s="96">
        <v>80000</v>
      </c>
      <c r="G163" s="96">
        <v>80000</v>
      </c>
      <c r="H163" s="91"/>
    </row>
    <row r="164" spans="1:8" ht="25.5" customHeight="1" x14ac:dyDescent="0.3">
      <c r="A164" s="85">
        <v>35</v>
      </c>
      <c r="B164" s="86"/>
      <c r="C164" s="87" t="s">
        <v>1619</v>
      </c>
      <c r="D164" s="88" t="s">
        <v>9</v>
      </c>
      <c r="E164" s="96"/>
      <c r="F164" s="96">
        <v>220000</v>
      </c>
      <c r="G164" s="96">
        <v>220000</v>
      </c>
      <c r="H164" s="91"/>
    </row>
    <row r="165" spans="1:8" ht="25.5" customHeight="1" x14ac:dyDescent="0.3">
      <c r="A165" s="85">
        <v>36</v>
      </c>
      <c r="B165" s="86"/>
      <c r="C165" s="87" t="s">
        <v>1620</v>
      </c>
      <c r="D165" s="88" t="s">
        <v>9</v>
      </c>
      <c r="E165" s="96"/>
      <c r="F165" s="96">
        <v>130000</v>
      </c>
      <c r="G165" s="96">
        <v>130000</v>
      </c>
      <c r="H165" s="91"/>
    </row>
    <row r="166" spans="1:8" ht="25.5" customHeight="1" x14ac:dyDescent="0.3">
      <c r="A166" s="85">
        <v>37</v>
      </c>
      <c r="B166" s="86"/>
      <c r="C166" s="87" t="s">
        <v>1621</v>
      </c>
      <c r="D166" s="88" t="s">
        <v>9</v>
      </c>
      <c r="E166" s="96"/>
      <c r="F166" s="96">
        <v>130000</v>
      </c>
      <c r="G166" s="96">
        <v>130000</v>
      </c>
      <c r="H166" s="91"/>
    </row>
    <row r="167" spans="1:8" ht="25.5" customHeight="1" x14ac:dyDescent="0.3">
      <c r="A167" s="85">
        <v>38</v>
      </c>
      <c r="B167" s="86"/>
      <c r="C167" s="87" t="s">
        <v>1622</v>
      </c>
      <c r="D167" s="88" t="s">
        <v>9</v>
      </c>
      <c r="E167" s="96"/>
      <c r="F167" s="96">
        <v>150000</v>
      </c>
      <c r="G167" s="96">
        <v>150000</v>
      </c>
      <c r="H167" s="91"/>
    </row>
    <row r="168" spans="1:8" ht="25.5" customHeight="1" x14ac:dyDescent="0.3">
      <c r="A168" s="85">
        <v>39</v>
      </c>
      <c r="B168" s="86"/>
      <c r="C168" s="87" t="s">
        <v>1623</v>
      </c>
      <c r="D168" s="88" t="s">
        <v>9</v>
      </c>
      <c r="E168" s="96"/>
      <c r="F168" s="96">
        <v>500000</v>
      </c>
      <c r="G168" s="96">
        <v>500000</v>
      </c>
      <c r="H168" s="91"/>
    </row>
    <row r="169" spans="1:8" ht="25.5" customHeight="1" x14ac:dyDescent="0.3">
      <c r="A169" s="85">
        <v>40</v>
      </c>
      <c r="B169" s="86"/>
      <c r="C169" s="87" t="s">
        <v>1624</v>
      </c>
      <c r="D169" s="88" t="s">
        <v>9</v>
      </c>
      <c r="E169" s="96"/>
      <c r="F169" s="96">
        <v>860000</v>
      </c>
      <c r="G169" s="96">
        <v>860000</v>
      </c>
      <c r="H169" s="91"/>
    </row>
    <row r="170" spans="1:8" ht="25.5" customHeight="1" x14ac:dyDescent="0.3">
      <c r="A170" s="85">
        <v>41</v>
      </c>
      <c r="B170" s="86"/>
      <c r="C170" s="87" t="s">
        <v>1625</v>
      </c>
      <c r="D170" s="88" t="s">
        <v>9</v>
      </c>
      <c r="E170" s="96"/>
      <c r="F170" s="96">
        <v>500000</v>
      </c>
      <c r="G170" s="96">
        <v>500000</v>
      </c>
      <c r="H170" s="91"/>
    </row>
    <row r="171" spans="1:8" ht="25.5" customHeight="1" x14ac:dyDescent="0.3">
      <c r="A171" s="85">
        <v>42</v>
      </c>
      <c r="B171" s="86"/>
      <c r="C171" s="87" t="s">
        <v>1626</v>
      </c>
      <c r="D171" s="88" t="s">
        <v>9</v>
      </c>
      <c r="E171" s="96"/>
      <c r="F171" s="96">
        <v>130000</v>
      </c>
      <c r="G171" s="96">
        <v>130000</v>
      </c>
      <c r="H171" s="91"/>
    </row>
    <row r="172" spans="1:8" ht="25.5" customHeight="1" x14ac:dyDescent="0.3">
      <c r="A172" s="85">
        <v>43</v>
      </c>
      <c r="B172" s="86"/>
      <c r="C172" s="87" t="s">
        <v>1627</v>
      </c>
      <c r="D172" s="88" t="s">
        <v>9</v>
      </c>
      <c r="E172" s="96"/>
      <c r="F172" s="96">
        <v>250000</v>
      </c>
      <c r="G172" s="96">
        <v>250000</v>
      </c>
      <c r="H172" s="91"/>
    </row>
    <row r="173" spans="1:8" ht="25.5" customHeight="1" x14ac:dyDescent="0.3">
      <c r="A173" s="85">
        <v>44</v>
      </c>
      <c r="B173" s="86"/>
      <c r="C173" s="87" t="s">
        <v>1628</v>
      </c>
      <c r="D173" s="88" t="s">
        <v>9</v>
      </c>
      <c r="E173" s="96"/>
      <c r="F173" s="96">
        <v>150000</v>
      </c>
      <c r="G173" s="96">
        <v>150000</v>
      </c>
      <c r="H173" s="91"/>
    </row>
    <row r="174" spans="1:8" ht="25.5" customHeight="1" x14ac:dyDescent="0.3">
      <c r="A174" s="85">
        <v>45</v>
      </c>
      <c r="B174" s="86"/>
      <c r="C174" s="87" t="s">
        <v>1629</v>
      </c>
      <c r="D174" s="88" t="s">
        <v>9</v>
      </c>
      <c r="E174" s="96"/>
      <c r="F174" s="96">
        <v>100000</v>
      </c>
      <c r="G174" s="96">
        <v>100000</v>
      </c>
      <c r="H174" s="91"/>
    </row>
    <row r="175" spans="1:8" ht="25.5" customHeight="1" x14ac:dyDescent="0.3">
      <c r="A175" s="85">
        <v>46</v>
      </c>
      <c r="B175" s="86"/>
      <c r="C175" s="87" t="s">
        <v>1630</v>
      </c>
      <c r="D175" s="88" t="s">
        <v>9</v>
      </c>
      <c r="E175" s="96"/>
      <c r="F175" s="96">
        <v>100000</v>
      </c>
      <c r="G175" s="96">
        <v>100000</v>
      </c>
      <c r="H175" s="91"/>
    </row>
    <row r="176" spans="1:8" ht="25.5" customHeight="1" x14ac:dyDescent="0.3">
      <c r="A176" s="85">
        <v>47</v>
      </c>
      <c r="B176" s="86"/>
      <c r="C176" s="87" t="s">
        <v>1631</v>
      </c>
      <c r="D176" s="88" t="s">
        <v>9</v>
      </c>
      <c r="E176" s="96"/>
      <c r="F176" s="96">
        <v>80000</v>
      </c>
      <c r="G176" s="96">
        <v>80000</v>
      </c>
      <c r="H176" s="91"/>
    </row>
    <row r="177" spans="1:8" ht="25.5" customHeight="1" x14ac:dyDescent="0.3">
      <c r="A177" s="85">
        <v>48</v>
      </c>
      <c r="B177" s="86"/>
      <c r="C177" s="87" t="s">
        <v>1632</v>
      </c>
      <c r="D177" s="88" t="s">
        <v>9</v>
      </c>
      <c r="E177" s="96"/>
      <c r="F177" s="96">
        <v>80000</v>
      </c>
      <c r="G177" s="96">
        <v>80000</v>
      </c>
      <c r="H177" s="91"/>
    </row>
    <row r="178" spans="1:8" ht="25.5" customHeight="1" x14ac:dyDescent="0.3">
      <c r="A178" s="85">
        <v>49</v>
      </c>
      <c r="B178" s="86"/>
      <c r="C178" s="87" t="s">
        <v>1633</v>
      </c>
      <c r="D178" s="88" t="s">
        <v>9</v>
      </c>
      <c r="E178" s="96"/>
      <c r="F178" s="96">
        <v>80000</v>
      </c>
      <c r="G178" s="96">
        <v>80000</v>
      </c>
      <c r="H178" s="91"/>
    </row>
    <row r="179" spans="1:8" ht="25.5" customHeight="1" x14ac:dyDescent="0.3">
      <c r="A179" s="85">
        <v>50</v>
      </c>
      <c r="B179" s="86"/>
      <c r="C179" s="87" t="s">
        <v>1634</v>
      </c>
      <c r="D179" s="88" t="s">
        <v>9</v>
      </c>
      <c r="E179" s="96"/>
      <c r="F179" s="96">
        <v>80000</v>
      </c>
      <c r="G179" s="96">
        <v>80000</v>
      </c>
      <c r="H179" s="91"/>
    </row>
    <row r="180" spans="1:8" ht="25.5" customHeight="1" x14ac:dyDescent="0.3">
      <c r="A180" s="85">
        <v>51</v>
      </c>
      <c r="B180" s="86"/>
      <c r="C180" s="87" t="s">
        <v>1635</v>
      </c>
      <c r="D180" s="88" t="s">
        <v>9</v>
      </c>
      <c r="E180" s="96"/>
      <c r="F180" s="96">
        <v>80000</v>
      </c>
      <c r="G180" s="96">
        <v>80000</v>
      </c>
      <c r="H180" s="91"/>
    </row>
    <row r="181" spans="1:8" ht="25.5" customHeight="1" x14ac:dyDescent="0.3">
      <c r="A181" s="85">
        <v>52</v>
      </c>
      <c r="B181" s="86"/>
      <c r="C181" s="87" t="s">
        <v>1636</v>
      </c>
      <c r="D181" s="88" t="s">
        <v>9</v>
      </c>
      <c r="E181" s="96"/>
      <c r="F181" s="96">
        <v>80000</v>
      </c>
      <c r="G181" s="96">
        <v>80000</v>
      </c>
      <c r="H181" s="91"/>
    </row>
    <row r="182" spans="1:8" ht="25.5" customHeight="1" x14ac:dyDescent="0.3">
      <c r="A182" s="85">
        <v>53</v>
      </c>
      <c r="B182" s="86"/>
      <c r="C182" s="87" t="s">
        <v>1637</v>
      </c>
      <c r="D182" s="88" t="s">
        <v>9</v>
      </c>
      <c r="E182" s="96"/>
      <c r="F182" s="96">
        <v>300000</v>
      </c>
      <c r="G182" s="96">
        <v>300000</v>
      </c>
      <c r="H182" s="91"/>
    </row>
    <row r="183" spans="1:8" ht="25.5" customHeight="1" x14ac:dyDescent="0.3">
      <c r="A183" s="85">
        <v>54</v>
      </c>
      <c r="B183" s="86"/>
      <c r="C183" s="87" t="s">
        <v>1638</v>
      </c>
      <c r="D183" s="88" t="s">
        <v>9</v>
      </c>
      <c r="E183" s="96"/>
      <c r="F183" s="96">
        <v>60000</v>
      </c>
      <c r="G183" s="96">
        <v>60000</v>
      </c>
      <c r="H183" s="91"/>
    </row>
    <row r="184" spans="1:8" ht="25.5" customHeight="1" x14ac:dyDescent="0.3">
      <c r="A184" s="85">
        <v>55</v>
      </c>
      <c r="B184" s="86"/>
      <c r="C184" s="87" t="s">
        <v>1639</v>
      </c>
      <c r="D184" s="88" t="s">
        <v>9</v>
      </c>
      <c r="E184" s="96"/>
      <c r="F184" s="96">
        <v>200000</v>
      </c>
      <c r="G184" s="96">
        <v>200000</v>
      </c>
      <c r="H184" s="91"/>
    </row>
    <row r="185" spans="1:8" ht="25.5" customHeight="1" x14ac:dyDescent="0.3">
      <c r="A185" s="85">
        <v>56</v>
      </c>
      <c r="B185" s="86"/>
      <c r="C185" s="87" t="s">
        <v>1640</v>
      </c>
      <c r="D185" s="88" t="s">
        <v>9</v>
      </c>
      <c r="E185" s="96"/>
      <c r="F185" s="96">
        <v>150000</v>
      </c>
      <c r="G185" s="96">
        <v>150000</v>
      </c>
      <c r="H185" s="91"/>
    </row>
    <row r="186" spans="1:8" ht="25.5" customHeight="1" x14ac:dyDescent="0.3">
      <c r="A186" s="85">
        <v>57</v>
      </c>
      <c r="B186" s="86"/>
      <c r="C186" s="87" t="s">
        <v>1641</v>
      </c>
      <c r="D186" s="88" t="s">
        <v>9</v>
      </c>
      <c r="E186" s="96"/>
      <c r="F186" s="96">
        <v>500000</v>
      </c>
      <c r="G186" s="96">
        <v>500000</v>
      </c>
      <c r="H186" s="91"/>
    </row>
    <row r="187" spans="1:8" ht="25.5" customHeight="1" x14ac:dyDescent="0.3">
      <c r="A187" s="85">
        <v>58</v>
      </c>
      <c r="B187" s="86"/>
      <c r="C187" s="87" t="s">
        <v>1642</v>
      </c>
      <c r="D187" s="88" t="s">
        <v>9</v>
      </c>
      <c r="E187" s="96"/>
      <c r="F187" s="96">
        <v>110000</v>
      </c>
      <c r="G187" s="96">
        <v>110000</v>
      </c>
      <c r="H187" s="91"/>
    </row>
    <row r="188" spans="1:8" ht="25.5" customHeight="1" x14ac:dyDescent="0.3">
      <c r="A188" s="85">
        <v>59</v>
      </c>
      <c r="B188" s="86"/>
      <c r="C188" s="87" t="s">
        <v>1643</v>
      </c>
      <c r="D188" s="88" t="s">
        <v>9</v>
      </c>
      <c r="E188" s="96"/>
      <c r="F188" s="96">
        <v>180000</v>
      </c>
      <c r="G188" s="96">
        <v>180000</v>
      </c>
      <c r="H188" s="91"/>
    </row>
    <row r="189" spans="1:8" ht="25.5" customHeight="1" x14ac:dyDescent="0.3">
      <c r="A189" s="85">
        <v>60</v>
      </c>
      <c r="B189" s="86"/>
      <c r="C189" s="87" t="s">
        <v>1644</v>
      </c>
      <c r="D189" s="88" t="s">
        <v>9</v>
      </c>
      <c r="E189" s="96"/>
      <c r="F189" s="96">
        <v>100000</v>
      </c>
      <c r="G189" s="96">
        <v>100000</v>
      </c>
      <c r="H189" s="91"/>
    </row>
    <row r="190" spans="1:8" ht="25.5" customHeight="1" x14ac:dyDescent="0.3">
      <c r="A190" s="85">
        <v>61</v>
      </c>
      <c r="B190" s="86"/>
      <c r="C190" s="87" t="s">
        <v>1645</v>
      </c>
      <c r="D190" s="88" t="s">
        <v>9</v>
      </c>
      <c r="E190" s="96"/>
      <c r="F190" s="96">
        <v>60000</v>
      </c>
      <c r="G190" s="96">
        <v>60000</v>
      </c>
      <c r="H190" s="91"/>
    </row>
    <row r="191" spans="1:8" ht="25.5" customHeight="1" x14ac:dyDescent="0.3">
      <c r="A191" s="85">
        <v>62</v>
      </c>
      <c r="B191" s="86"/>
      <c r="C191" s="87" t="s">
        <v>1646</v>
      </c>
      <c r="D191" s="88" t="s">
        <v>9</v>
      </c>
      <c r="E191" s="96"/>
      <c r="F191" s="96">
        <v>130000</v>
      </c>
      <c r="G191" s="96">
        <v>130000</v>
      </c>
      <c r="H191" s="91"/>
    </row>
    <row r="192" spans="1:8" ht="25.5" customHeight="1" x14ac:dyDescent="0.3">
      <c r="A192" s="85">
        <v>63</v>
      </c>
      <c r="B192" s="86"/>
      <c r="C192" s="87" t="s">
        <v>1647</v>
      </c>
      <c r="D192" s="88" t="s">
        <v>9</v>
      </c>
      <c r="E192" s="96"/>
      <c r="F192" s="96">
        <v>250000</v>
      </c>
      <c r="G192" s="96">
        <v>250000</v>
      </c>
      <c r="H192" s="91"/>
    </row>
    <row r="193" spans="1:8" ht="25.5" customHeight="1" x14ac:dyDescent="0.3">
      <c r="A193" s="85">
        <v>64</v>
      </c>
      <c r="B193" s="86"/>
      <c r="C193" s="87" t="s">
        <v>1648</v>
      </c>
      <c r="D193" s="88" t="s">
        <v>9</v>
      </c>
      <c r="E193" s="96"/>
      <c r="F193" s="96">
        <v>190000</v>
      </c>
      <c r="G193" s="96">
        <v>190000</v>
      </c>
      <c r="H193" s="91"/>
    </row>
    <row r="194" spans="1:8" ht="25.5" customHeight="1" x14ac:dyDescent="0.3">
      <c r="A194" s="85">
        <v>65</v>
      </c>
      <c r="B194" s="86"/>
      <c r="C194" s="87" t="s">
        <v>1649</v>
      </c>
      <c r="D194" s="88" t="s">
        <v>9</v>
      </c>
      <c r="E194" s="96"/>
      <c r="F194" s="96">
        <v>100000</v>
      </c>
      <c r="G194" s="96">
        <v>100000</v>
      </c>
      <c r="H194" s="91"/>
    </row>
    <row r="195" spans="1:8" ht="25.5" customHeight="1" x14ac:dyDescent="0.3">
      <c r="A195" s="85">
        <v>66</v>
      </c>
      <c r="B195" s="86"/>
      <c r="C195" s="87" t="s">
        <v>1650</v>
      </c>
      <c r="D195" s="88" t="s">
        <v>9</v>
      </c>
      <c r="E195" s="96"/>
      <c r="F195" s="96">
        <v>130000</v>
      </c>
      <c r="G195" s="96">
        <v>130000</v>
      </c>
      <c r="H195" s="91"/>
    </row>
    <row r="196" spans="1:8" ht="25.5" customHeight="1" x14ac:dyDescent="0.3">
      <c r="A196" s="85">
        <v>67</v>
      </c>
      <c r="B196" s="86"/>
      <c r="C196" s="87" t="s">
        <v>1651</v>
      </c>
      <c r="D196" s="88" t="s">
        <v>9</v>
      </c>
      <c r="E196" s="96"/>
      <c r="F196" s="96">
        <v>220000</v>
      </c>
      <c r="G196" s="96">
        <v>220000</v>
      </c>
      <c r="H196" s="91"/>
    </row>
    <row r="197" spans="1:8" ht="25.5" customHeight="1" x14ac:dyDescent="0.3">
      <c r="A197" s="85">
        <v>68</v>
      </c>
      <c r="B197" s="86"/>
      <c r="C197" s="87" t="s">
        <v>1652</v>
      </c>
      <c r="D197" s="88" t="s">
        <v>9</v>
      </c>
      <c r="E197" s="96"/>
      <c r="F197" s="96">
        <v>80000</v>
      </c>
      <c r="G197" s="96">
        <v>80000</v>
      </c>
      <c r="H197" s="91"/>
    </row>
    <row r="198" spans="1:8" ht="25.5" customHeight="1" x14ac:dyDescent="0.3">
      <c r="A198" s="85">
        <v>69</v>
      </c>
      <c r="B198" s="86"/>
      <c r="C198" s="87" t="s">
        <v>1653</v>
      </c>
      <c r="D198" s="88" t="s">
        <v>9</v>
      </c>
      <c r="E198" s="96"/>
      <c r="F198" s="96">
        <v>130000</v>
      </c>
      <c r="G198" s="96">
        <v>130000</v>
      </c>
      <c r="H198" s="91"/>
    </row>
    <row r="199" spans="1:8" ht="25.5" customHeight="1" x14ac:dyDescent="0.3">
      <c r="A199" s="85">
        <v>70</v>
      </c>
      <c r="B199" s="86"/>
      <c r="C199" s="87" t="s">
        <v>1654</v>
      </c>
      <c r="D199" s="88" t="s">
        <v>9</v>
      </c>
      <c r="E199" s="96"/>
      <c r="F199" s="96">
        <v>400000</v>
      </c>
      <c r="G199" s="96">
        <v>400000</v>
      </c>
      <c r="H199" s="91"/>
    </row>
    <row r="200" spans="1:8" ht="25.5" customHeight="1" x14ac:dyDescent="0.3">
      <c r="A200" s="85">
        <v>71</v>
      </c>
      <c r="B200" s="86"/>
      <c r="C200" s="87" t="s">
        <v>1655</v>
      </c>
      <c r="D200" s="88" t="s">
        <v>9</v>
      </c>
      <c r="E200" s="96"/>
      <c r="F200" s="96">
        <v>100000</v>
      </c>
      <c r="G200" s="96">
        <v>100000</v>
      </c>
      <c r="H200" s="91"/>
    </row>
    <row r="201" spans="1:8" ht="25.5" customHeight="1" x14ac:dyDescent="0.3">
      <c r="A201" s="85">
        <v>72</v>
      </c>
      <c r="B201" s="86"/>
      <c r="C201" s="87" t="s">
        <v>1656</v>
      </c>
      <c r="D201" s="88" t="s">
        <v>9</v>
      </c>
      <c r="E201" s="96"/>
      <c r="F201" s="96">
        <v>550000</v>
      </c>
      <c r="G201" s="96">
        <v>550000</v>
      </c>
      <c r="H201" s="91"/>
    </row>
    <row r="202" spans="1:8" ht="25.5" customHeight="1" x14ac:dyDescent="0.3">
      <c r="A202" s="85">
        <v>73</v>
      </c>
      <c r="B202" s="86"/>
      <c r="C202" s="87" t="s">
        <v>1657</v>
      </c>
      <c r="D202" s="88" t="s">
        <v>9</v>
      </c>
      <c r="E202" s="96"/>
      <c r="F202" s="96">
        <v>110000</v>
      </c>
      <c r="G202" s="96">
        <v>110000</v>
      </c>
      <c r="H202" s="91"/>
    </row>
    <row r="203" spans="1:8" ht="25.5" customHeight="1" x14ac:dyDescent="0.3">
      <c r="A203" s="85">
        <v>74</v>
      </c>
      <c r="B203" s="86"/>
      <c r="C203" s="87" t="s">
        <v>1658</v>
      </c>
      <c r="D203" s="88" t="s">
        <v>9</v>
      </c>
      <c r="E203" s="96"/>
      <c r="F203" s="96">
        <v>220000</v>
      </c>
      <c r="G203" s="96">
        <v>220000</v>
      </c>
      <c r="H203" s="91"/>
    </row>
    <row r="204" spans="1:8" ht="25.5" customHeight="1" x14ac:dyDescent="0.3">
      <c r="A204" s="85">
        <v>75</v>
      </c>
      <c r="B204" s="86"/>
      <c r="C204" s="87" t="s">
        <v>1659</v>
      </c>
      <c r="D204" s="88" t="s">
        <v>9</v>
      </c>
      <c r="E204" s="96"/>
      <c r="F204" s="96">
        <v>400000</v>
      </c>
      <c r="G204" s="96">
        <v>400000</v>
      </c>
      <c r="H204" s="91"/>
    </row>
    <row r="205" spans="1:8" ht="25.5" customHeight="1" x14ac:dyDescent="0.3">
      <c r="A205" s="85">
        <v>76</v>
      </c>
      <c r="B205" s="86"/>
      <c r="C205" s="87" t="s">
        <v>1660</v>
      </c>
      <c r="D205" s="88" t="s">
        <v>9</v>
      </c>
      <c r="E205" s="96"/>
      <c r="F205" s="96">
        <v>140000</v>
      </c>
      <c r="G205" s="96">
        <v>140000</v>
      </c>
      <c r="H205" s="91"/>
    </row>
    <row r="206" spans="1:8" ht="25.5" customHeight="1" x14ac:dyDescent="0.3">
      <c r="A206" s="85">
        <v>77</v>
      </c>
      <c r="B206" s="86"/>
      <c r="C206" s="87" t="s">
        <v>1661</v>
      </c>
      <c r="D206" s="88" t="s">
        <v>9</v>
      </c>
      <c r="E206" s="96"/>
      <c r="F206" s="96">
        <v>60000</v>
      </c>
      <c r="G206" s="96">
        <v>60000</v>
      </c>
      <c r="H206" s="91"/>
    </row>
    <row r="207" spans="1:8" ht="25.5" customHeight="1" x14ac:dyDescent="0.3">
      <c r="A207" s="81" t="s">
        <v>1803</v>
      </c>
      <c r="B207" s="82"/>
      <c r="C207" s="82" t="s">
        <v>1200</v>
      </c>
      <c r="D207" s="81"/>
      <c r="E207" s="101"/>
      <c r="F207" s="101"/>
      <c r="G207" s="96">
        <v>0</v>
      </c>
      <c r="H207" s="84"/>
    </row>
    <row r="208" spans="1:8" ht="25.5" customHeight="1" x14ac:dyDescent="0.3">
      <c r="A208" s="85">
        <v>1</v>
      </c>
      <c r="B208" s="86" t="s">
        <v>1202</v>
      </c>
      <c r="C208" s="87" t="s">
        <v>1203</v>
      </c>
      <c r="D208" s="88" t="s">
        <v>9</v>
      </c>
      <c r="E208" s="96">
        <v>27800</v>
      </c>
      <c r="F208" s="115">
        <v>0</v>
      </c>
      <c r="G208" s="96">
        <v>50000</v>
      </c>
      <c r="H208" s="91"/>
    </row>
    <row r="209" spans="1:8" ht="25.5" customHeight="1" x14ac:dyDescent="0.3">
      <c r="A209" s="85">
        <v>2</v>
      </c>
      <c r="B209" s="86" t="s">
        <v>1205</v>
      </c>
      <c r="C209" s="87" t="s">
        <v>1206</v>
      </c>
      <c r="D209" s="88" t="s">
        <v>9</v>
      </c>
      <c r="E209" s="96">
        <v>43100</v>
      </c>
      <c r="F209" s="115">
        <v>0</v>
      </c>
      <c r="G209" s="96">
        <v>80000</v>
      </c>
      <c r="H209" s="91"/>
    </row>
    <row r="210" spans="1:8" ht="25.5" customHeight="1" x14ac:dyDescent="0.3">
      <c r="A210" s="85">
        <v>3</v>
      </c>
      <c r="B210" s="86"/>
      <c r="C210" s="87" t="s">
        <v>1662</v>
      </c>
      <c r="D210" s="88" t="s">
        <v>9</v>
      </c>
      <c r="E210" s="96"/>
      <c r="F210" s="96">
        <v>200000</v>
      </c>
      <c r="G210" s="96">
        <v>200000</v>
      </c>
      <c r="H210" s="91"/>
    </row>
    <row r="211" spans="1:8" ht="25.5" customHeight="1" x14ac:dyDescent="0.3">
      <c r="A211" s="81" t="s">
        <v>1804</v>
      </c>
      <c r="B211" s="82"/>
      <c r="C211" s="82" t="s">
        <v>1269</v>
      </c>
      <c r="D211" s="81"/>
      <c r="E211" s="101"/>
      <c r="F211" s="101"/>
      <c r="G211" s="96">
        <v>0</v>
      </c>
      <c r="H211" s="84"/>
    </row>
    <row r="212" spans="1:8" ht="25.5" customHeight="1" x14ac:dyDescent="0.3">
      <c r="A212" s="85">
        <v>1</v>
      </c>
      <c r="B212" s="86" t="s">
        <v>1197</v>
      </c>
      <c r="C212" s="87" t="s">
        <v>1198</v>
      </c>
      <c r="D212" s="88" t="s">
        <v>9</v>
      </c>
      <c r="E212" s="96">
        <v>43100</v>
      </c>
      <c r="F212" s="115">
        <v>0</v>
      </c>
      <c r="G212" s="96">
        <v>80000</v>
      </c>
      <c r="H212" s="93"/>
    </row>
    <row r="213" spans="1:8" ht="25.5" customHeight="1" x14ac:dyDescent="0.3">
      <c r="A213" s="94">
        <v>2</v>
      </c>
      <c r="B213" s="95"/>
      <c r="C213" s="87" t="s">
        <v>1707</v>
      </c>
      <c r="D213" s="88" t="s">
        <v>9</v>
      </c>
      <c r="E213" s="96"/>
      <c r="F213" s="170">
        <v>60000</v>
      </c>
      <c r="G213" s="96">
        <v>60000</v>
      </c>
      <c r="H213" s="97"/>
    </row>
    <row r="214" spans="1:8" ht="25.5" customHeight="1" x14ac:dyDescent="0.3">
      <c r="A214" s="94">
        <v>3</v>
      </c>
      <c r="B214" s="95"/>
      <c r="C214" s="87" t="s">
        <v>1696</v>
      </c>
      <c r="D214" s="88" t="s">
        <v>9</v>
      </c>
      <c r="E214" s="102"/>
      <c r="F214" s="170">
        <v>100000</v>
      </c>
      <c r="G214" s="96">
        <v>100000</v>
      </c>
      <c r="H214" s="97"/>
    </row>
    <row r="215" spans="1:8" ht="25.5" customHeight="1" x14ac:dyDescent="0.3">
      <c r="A215" s="94">
        <v>4</v>
      </c>
      <c r="B215" s="95"/>
      <c r="C215" s="87" t="s">
        <v>1697</v>
      </c>
      <c r="D215" s="88" t="s">
        <v>9</v>
      </c>
      <c r="E215" s="102"/>
      <c r="F215" s="170">
        <v>100000</v>
      </c>
      <c r="G215" s="96">
        <v>100000</v>
      </c>
      <c r="H215" s="97"/>
    </row>
    <row r="216" spans="1:8" ht="25.5" customHeight="1" x14ac:dyDescent="0.3">
      <c r="A216" s="94">
        <v>5</v>
      </c>
      <c r="B216" s="95"/>
      <c r="C216" s="87" t="s">
        <v>1698</v>
      </c>
      <c r="D216" s="88" t="s">
        <v>9</v>
      </c>
      <c r="E216" s="102"/>
      <c r="F216" s="170">
        <v>500000</v>
      </c>
      <c r="G216" s="96">
        <v>500000</v>
      </c>
      <c r="H216" s="97"/>
    </row>
    <row r="217" spans="1:8" ht="25.5" customHeight="1" x14ac:dyDescent="0.3">
      <c r="A217" s="85">
        <v>6</v>
      </c>
      <c r="B217" s="95"/>
      <c r="C217" s="87" t="s">
        <v>1699</v>
      </c>
      <c r="D217" s="88" t="s">
        <v>9</v>
      </c>
      <c r="E217" s="102"/>
      <c r="F217" s="170">
        <v>100000</v>
      </c>
      <c r="G217" s="96">
        <v>100000</v>
      </c>
      <c r="H217" s="97"/>
    </row>
    <row r="218" spans="1:8" ht="25.5" customHeight="1" x14ac:dyDescent="0.3">
      <c r="A218" s="94">
        <v>7</v>
      </c>
      <c r="B218" s="95"/>
      <c r="C218" s="87" t="s">
        <v>1700</v>
      </c>
      <c r="D218" s="88" t="s">
        <v>9</v>
      </c>
      <c r="E218" s="102"/>
      <c r="F218" s="170">
        <v>100000</v>
      </c>
      <c r="G218" s="96">
        <v>100000</v>
      </c>
      <c r="H218" s="97"/>
    </row>
    <row r="219" spans="1:8" ht="25.5" customHeight="1" x14ac:dyDescent="0.3">
      <c r="A219" s="94">
        <v>8</v>
      </c>
      <c r="B219" s="95"/>
      <c r="C219" s="87" t="s">
        <v>1701</v>
      </c>
      <c r="D219" s="88" t="s">
        <v>9</v>
      </c>
      <c r="E219" s="102"/>
      <c r="F219" s="170">
        <v>450000</v>
      </c>
      <c r="G219" s="96">
        <v>450000</v>
      </c>
      <c r="H219" s="97"/>
    </row>
    <row r="220" spans="1:8" ht="25.5" customHeight="1" x14ac:dyDescent="0.3">
      <c r="A220" s="94">
        <v>9</v>
      </c>
      <c r="B220" s="95"/>
      <c r="C220" s="87" t="s">
        <v>1702</v>
      </c>
      <c r="D220" s="88" t="s">
        <v>9</v>
      </c>
      <c r="E220" s="102"/>
      <c r="F220" s="170">
        <v>150000</v>
      </c>
      <c r="G220" s="96">
        <v>150000</v>
      </c>
      <c r="H220" s="97"/>
    </row>
    <row r="221" spans="1:8" ht="25.5" customHeight="1" x14ac:dyDescent="0.3">
      <c r="A221" s="94">
        <v>10</v>
      </c>
      <c r="B221" s="95"/>
      <c r="C221" s="87" t="s">
        <v>1703</v>
      </c>
      <c r="D221" s="88" t="s">
        <v>9</v>
      </c>
      <c r="E221" s="102"/>
      <c r="F221" s="170">
        <v>150000</v>
      </c>
      <c r="G221" s="96">
        <v>150000</v>
      </c>
      <c r="H221" s="97"/>
    </row>
    <row r="222" spans="1:8" ht="25.5" customHeight="1" x14ac:dyDescent="0.3">
      <c r="A222" s="85">
        <v>11</v>
      </c>
      <c r="B222" s="95"/>
      <c r="C222" s="87" t="s">
        <v>1704</v>
      </c>
      <c r="D222" s="88" t="s">
        <v>9</v>
      </c>
      <c r="E222" s="102"/>
      <c r="F222" s="170">
        <v>150000</v>
      </c>
      <c r="G222" s="96">
        <v>150000</v>
      </c>
      <c r="H222" s="97"/>
    </row>
    <row r="223" spans="1:8" ht="25.5" customHeight="1" x14ac:dyDescent="0.3">
      <c r="A223" s="94">
        <v>12</v>
      </c>
      <c r="B223" s="95"/>
      <c r="C223" s="87" t="s">
        <v>1705</v>
      </c>
      <c r="D223" s="88" t="s">
        <v>9</v>
      </c>
      <c r="E223" s="102"/>
      <c r="F223" s="170">
        <v>600000</v>
      </c>
      <c r="G223" s="96">
        <v>600000</v>
      </c>
      <c r="H223" s="97"/>
    </row>
    <row r="224" spans="1:8" ht="25.5" customHeight="1" x14ac:dyDescent="0.3">
      <c r="A224" s="94">
        <v>13</v>
      </c>
      <c r="B224" s="95"/>
      <c r="C224" s="87" t="s">
        <v>1706</v>
      </c>
      <c r="D224" s="88" t="s">
        <v>9</v>
      </c>
      <c r="E224" s="102"/>
      <c r="F224" s="170">
        <v>100000</v>
      </c>
      <c r="G224" s="96">
        <v>100000</v>
      </c>
      <c r="H224" s="97"/>
    </row>
    <row r="225" spans="1:8" ht="25.5" customHeight="1" x14ac:dyDescent="0.3">
      <c r="A225" s="94">
        <v>14</v>
      </c>
      <c r="B225" s="95"/>
      <c r="C225" s="87" t="s">
        <v>1708</v>
      </c>
      <c r="D225" s="88" t="s">
        <v>9</v>
      </c>
      <c r="E225" s="102"/>
      <c r="F225" s="170">
        <v>220000</v>
      </c>
      <c r="G225" s="96">
        <v>220000</v>
      </c>
      <c r="H225" s="97"/>
    </row>
    <row r="226" spans="1:8" ht="25.5" customHeight="1" x14ac:dyDescent="0.3">
      <c r="A226" s="94">
        <v>15</v>
      </c>
      <c r="B226" s="95"/>
      <c r="C226" s="87" t="s">
        <v>1709</v>
      </c>
      <c r="D226" s="88" t="s">
        <v>9</v>
      </c>
      <c r="E226" s="102"/>
      <c r="F226" s="170">
        <v>50000</v>
      </c>
      <c r="G226" s="96">
        <v>50000</v>
      </c>
      <c r="H226" s="97"/>
    </row>
    <row r="227" spans="1:8" ht="25.5" customHeight="1" x14ac:dyDescent="0.3">
      <c r="A227" s="85">
        <v>16</v>
      </c>
      <c r="B227" s="95"/>
      <c r="C227" s="87" t="s">
        <v>1710</v>
      </c>
      <c r="D227" s="88" t="s">
        <v>9</v>
      </c>
      <c r="E227" s="102"/>
      <c r="F227" s="170">
        <v>500000</v>
      </c>
      <c r="G227" s="96">
        <v>500000</v>
      </c>
      <c r="H227" s="97"/>
    </row>
    <row r="228" spans="1:8" ht="25.5" customHeight="1" x14ac:dyDescent="0.3">
      <c r="A228" s="94">
        <v>17</v>
      </c>
      <c r="B228" s="95"/>
      <c r="C228" s="87" t="s">
        <v>1657</v>
      </c>
      <c r="D228" s="88" t="s">
        <v>9</v>
      </c>
      <c r="E228" s="102"/>
      <c r="F228" s="170">
        <v>110000</v>
      </c>
      <c r="G228" s="96">
        <v>110000</v>
      </c>
      <c r="H228" s="97"/>
    </row>
    <row r="229" spans="1:8" ht="25.5" customHeight="1" x14ac:dyDescent="0.3">
      <c r="A229" s="94">
        <v>18</v>
      </c>
      <c r="B229" s="95"/>
      <c r="C229" s="87" t="s">
        <v>1711</v>
      </c>
      <c r="D229" s="88" t="s">
        <v>9</v>
      </c>
      <c r="E229" s="102"/>
      <c r="F229" s="170">
        <v>120000</v>
      </c>
      <c r="G229" s="96">
        <v>120000</v>
      </c>
      <c r="H229" s="97"/>
    </row>
    <row r="230" spans="1:8" ht="25.5" customHeight="1" x14ac:dyDescent="0.3">
      <c r="A230" s="94">
        <v>19</v>
      </c>
      <c r="B230" s="95"/>
      <c r="C230" s="87" t="s">
        <v>1712</v>
      </c>
      <c r="D230" s="88" t="s">
        <v>9</v>
      </c>
      <c r="E230" s="102"/>
      <c r="F230" s="170">
        <v>50000</v>
      </c>
      <c r="G230" s="96">
        <v>50000</v>
      </c>
      <c r="H230" s="97"/>
    </row>
    <row r="231" spans="1:8" ht="25.5" customHeight="1" x14ac:dyDescent="0.3">
      <c r="A231" s="94">
        <v>20</v>
      </c>
      <c r="B231" s="95"/>
      <c r="C231" s="87" t="s">
        <v>1713</v>
      </c>
      <c r="D231" s="88" t="s">
        <v>9</v>
      </c>
      <c r="E231" s="102"/>
      <c r="F231" s="170">
        <v>480000</v>
      </c>
      <c r="G231" s="96">
        <v>480000</v>
      </c>
      <c r="H231" s="97"/>
    </row>
    <row r="232" spans="1:8" ht="25.5" customHeight="1" x14ac:dyDescent="0.3">
      <c r="A232" s="85">
        <v>21</v>
      </c>
      <c r="B232" s="95"/>
      <c r="C232" s="87" t="s">
        <v>1714</v>
      </c>
      <c r="D232" s="88" t="s">
        <v>9</v>
      </c>
      <c r="E232" s="102"/>
      <c r="F232" s="170">
        <v>20000</v>
      </c>
      <c r="G232" s="96">
        <v>20000</v>
      </c>
      <c r="H232" s="97"/>
    </row>
    <row r="233" spans="1:8" ht="20.25" customHeight="1" x14ac:dyDescent="0.3">
      <c r="G233" s="98"/>
    </row>
    <row r="234" spans="1:8" ht="20.25" customHeight="1" x14ac:dyDescent="0.3">
      <c r="G234" s="98"/>
    </row>
    <row r="235" spans="1:8" ht="20.25" customHeight="1" x14ac:dyDescent="0.3">
      <c r="G235" s="98"/>
    </row>
    <row r="236" spans="1:8" ht="20.25" customHeight="1" x14ac:dyDescent="0.3">
      <c r="G236" s="98"/>
    </row>
    <row r="237" spans="1:8" ht="20.25" customHeight="1" x14ac:dyDescent="0.3">
      <c r="G237" s="98"/>
    </row>
    <row r="238" spans="1:8" ht="20.25" customHeight="1" x14ac:dyDescent="0.3">
      <c r="G238" s="98"/>
    </row>
    <row r="239" spans="1:8" ht="20.25" customHeight="1" x14ac:dyDescent="0.3">
      <c r="G239" s="98"/>
    </row>
    <row r="240" spans="1:8" ht="20.25" customHeight="1" x14ac:dyDescent="0.3">
      <c r="G240" s="98"/>
    </row>
    <row r="241" spans="7:7" ht="20.25" customHeight="1" x14ac:dyDescent="0.3">
      <c r="G241" s="98"/>
    </row>
    <row r="242" spans="7:7" ht="20.25" customHeight="1" x14ac:dyDescent="0.3">
      <c r="G242" s="98"/>
    </row>
    <row r="243" spans="7:7" ht="20.25" customHeight="1" x14ac:dyDescent="0.3">
      <c r="G243" s="98"/>
    </row>
    <row r="244" spans="7:7" ht="20.25" customHeight="1" x14ac:dyDescent="0.3">
      <c r="G244" s="98"/>
    </row>
    <row r="245" spans="7:7" ht="20.25" customHeight="1" x14ac:dyDescent="0.3">
      <c r="G245" s="98"/>
    </row>
    <row r="246" spans="7:7" ht="20.25" customHeight="1" x14ac:dyDescent="0.3">
      <c r="G246" s="98"/>
    </row>
    <row r="247" spans="7:7" ht="20.25" customHeight="1" x14ac:dyDescent="0.3">
      <c r="G247" s="98"/>
    </row>
    <row r="248" spans="7:7" ht="20.25" customHeight="1" x14ac:dyDescent="0.3">
      <c r="G248" s="98"/>
    </row>
    <row r="249" spans="7:7" ht="20.25" customHeight="1" x14ac:dyDescent="0.3">
      <c r="G249" s="98"/>
    </row>
    <row r="250" spans="7:7" ht="20.25" customHeight="1" x14ac:dyDescent="0.3">
      <c r="G250" s="98"/>
    </row>
    <row r="251" spans="7:7" ht="20.25" customHeight="1" x14ac:dyDescent="0.3">
      <c r="G251" s="98"/>
    </row>
    <row r="252" spans="7:7" ht="20.25" customHeight="1" x14ac:dyDescent="0.3">
      <c r="G252" s="98"/>
    </row>
    <row r="253" spans="7:7" ht="20.25" customHeight="1" x14ac:dyDescent="0.3">
      <c r="G253" s="98"/>
    </row>
    <row r="254" spans="7:7" ht="20.25" customHeight="1" x14ac:dyDescent="0.3">
      <c r="G254" s="98"/>
    </row>
    <row r="255" spans="7:7" ht="20.25" customHeight="1" x14ac:dyDescent="0.3">
      <c r="G255" s="98"/>
    </row>
    <row r="256" spans="7:7" ht="20.25" customHeight="1" x14ac:dyDescent="0.3">
      <c r="G256" s="98"/>
    </row>
    <row r="257" spans="7:7" ht="20.25" customHeight="1" x14ac:dyDescent="0.3">
      <c r="G257" s="98"/>
    </row>
    <row r="258" spans="7:7" ht="20.25" customHeight="1" x14ac:dyDescent="0.3">
      <c r="G258" s="98"/>
    </row>
    <row r="259" spans="7:7" ht="20.25" customHeight="1" x14ac:dyDescent="0.3">
      <c r="G259" s="98"/>
    </row>
    <row r="260" spans="7:7" ht="20.25" customHeight="1" x14ac:dyDescent="0.3">
      <c r="G260" s="98"/>
    </row>
    <row r="261" spans="7:7" ht="20.25" customHeight="1" x14ac:dyDescent="0.3">
      <c r="G261" s="98"/>
    </row>
    <row r="262" spans="7:7" ht="20.25" customHeight="1" x14ac:dyDescent="0.3">
      <c r="G262" s="98"/>
    </row>
    <row r="263" spans="7:7" ht="20.25" customHeight="1" x14ac:dyDescent="0.3">
      <c r="G263" s="98"/>
    </row>
    <row r="264" spans="7:7" ht="20.25" customHeight="1" x14ac:dyDescent="0.3">
      <c r="G264" s="98"/>
    </row>
    <row r="265" spans="7:7" ht="20.25" customHeight="1" x14ac:dyDescent="0.3">
      <c r="G265" s="98"/>
    </row>
    <row r="266" spans="7:7" ht="20.25" customHeight="1" x14ac:dyDescent="0.3">
      <c r="G266" s="98"/>
    </row>
    <row r="267" spans="7:7" ht="20.25" customHeight="1" x14ac:dyDescent="0.3">
      <c r="G267" s="98"/>
    </row>
    <row r="268" spans="7:7" ht="20.25" customHeight="1" x14ac:dyDescent="0.3">
      <c r="G268" s="98"/>
    </row>
    <row r="269" spans="7:7" ht="20.25" customHeight="1" x14ac:dyDescent="0.3">
      <c r="G269" s="98"/>
    </row>
    <row r="270" spans="7:7" ht="20.25" customHeight="1" x14ac:dyDescent="0.3">
      <c r="G270" s="98"/>
    </row>
    <row r="271" spans="7:7" ht="20.25" customHeight="1" x14ac:dyDescent="0.3">
      <c r="G271" s="98"/>
    </row>
    <row r="272" spans="7:7" ht="20.25" customHeight="1" x14ac:dyDescent="0.3">
      <c r="G272" s="98"/>
    </row>
    <row r="273" spans="7:7" ht="20.25" customHeight="1" x14ac:dyDescent="0.3">
      <c r="G273" s="98"/>
    </row>
    <row r="274" spans="7:7" ht="20.25" customHeight="1" x14ac:dyDescent="0.3">
      <c r="G274" s="98"/>
    </row>
    <row r="275" spans="7:7" ht="20.25" customHeight="1" x14ac:dyDescent="0.3">
      <c r="G275" s="98"/>
    </row>
    <row r="276" spans="7:7" ht="20.25" customHeight="1" x14ac:dyDescent="0.3">
      <c r="G276" s="98"/>
    </row>
    <row r="277" spans="7:7" ht="20.25" customHeight="1" x14ac:dyDescent="0.3">
      <c r="G277" s="98"/>
    </row>
    <row r="278" spans="7:7" ht="20.25" customHeight="1" x14ac:dyDescent="0.3">
      <c r="G278" s="98"/>
    </row>
    <row r="279" spans="7:7" ht="20.25" customHeight="1" x14ac:dyDescent="0.3">
      <c r="G279" s="98"/>
    </row>
    <row r="280" spans="7:7" ht="20.25" customHeight="1" x14ac:dyDescent="0.3">
      <c r="G280" s="98"/>
    </row>
    <row r="281" spans="7:7" ht="20.25" customHeight="1" x14ac:dyDescent="0.3">
      <c r="G281" s="98"/>
    </row>
    <row r="282" spans="7:7" ht="20.25" customHeight="1" x14ac:dyDescent="0.3">
      <c r="G282" s="98"/>
    </row>
    <row r="283" spans="7:7" ht="20.25" customHeight="1" x14ac:dyDescent="0.3">
      <c r="G283" s="98"/>
    </row>
    <row r="284" spans="7:7" ht="20.25" customHeight="1" x14ac:dyDescent="0.3">
      <c r="G284" s="98"/>
    </row>
    <row r="285" spans="7:7" ht="20.25" customHeight="1" x14ac:dyDescent="0.3">
      <c r="G285" s="98"/>
    </row>
    <row r="286" spans="7:7" ht="20.25" customHeight="1" x14ac:dyDescent="0.3">
      <c r="G286" s="98"/>
    </row>
    <row r="287" spans="7:7" ht="20.25" customHeight="1" x14ac:dyDescent="0.3">
      <c r="G287" s="98"/>
    </row>
    <row r="288" spans="7:7" ht="20.25" customHeight="1" x14ac:dyDescent="0.3">
      <c r="G288" s="98"/>
    </row>
    <row r="289" spans="7:7" ht="20.25" customHeight="1" x14ac:dyDescent="0.3">
      <c r="G289" s="98"/>
    </row>
    <row r="290" spans="7:7" ht="20.25" customHeight="1" x14ac:dyDescent="0.3">
      <c r="G290" s="98"/>
    </row>
    <row r="291" spans="7:7" ht="20.25" customHeight="1" x14ac:dyDescent="0.3">
      <c r="G291" s="98"/>
    </row>
    <row r="292" spans="7:7" ht="20.25" customHeight="1" x14ac:dyDescent="0.3">
      <c r="G292" s="98"/>
    </row>
    <row r="293" spans="7:7" ht="20.25" customHeight="1" x14ac:dyDescent="0.3">
      <c r="G293" s="98"/>
    </row>
    <row r="294" spans="7:7" ht="20.25" customHeight="1" x14ac:dyDescent="0.3">
      <c r="G294" s="98"/>
    </row>
    <row r="295" spans="7:7" ht="20.25" customHeight="1" x14ac:dyDescent="0.3">
      <c r="G295" s="98"/>
    </row>
    <row r="296" spans="7:7" ht="20.25" customHeight="1" x14ac:dyDescent="0.3">
      <c r="G296" s="98"/>
    </row>
    <row r="297" spans="7:7" ht="20.25" customHeight="1" x14ac:dyDescent="0.3">
      <c r="G297" s="98"/>
    </row>
    <row r="298" spans="7:7" ht="20.25" customHeight="1" x14ac:dyDescent="0.3">
      <c r="G298" s="98"/>
    </row>
    <row r="299" spans="7:7" ht="20.25" customHeight="1" x14ac:dyDescent="0.3">
      <c r="G299" s="98"/>
    </row>
    <row r="300" spans="7:7" ht="20.25" customHeight="1" x14ac:dyDescent="0.3">
      <c r="G300" s="98"/>
    </row>
    <row r="301" spans="7:7" ht="20.25" customHeight="1" x14ac:dyDescent="0.3">
      <c r="G301" s="98"/>
    </row>
    <row r="302" spans="7:7" ht="20.25" customHeight="1" x14ac:dyDescent="0.3">
      <c r="G302" s="98"/>
    </row>
    <row r="303" spans="7:7" ht="20.25" customHeight="1" x14ac:dyDescent="0.3">
      <c r="G303" s="98"/>
    </row>
    <row r="304" spans="7:7" ht="20.25" customHeight="1" x14ac:dyDescent="0.3">
      <c r="G304" s="98"/>
    </row>
    <row r="305" spans="7:7" ht="20.25" customHeight="1" x14ac:dyDescent="0.3">
      <c r="G305" s="98"/>
    </row>
    <row r="306" spans="7:7" ht="20.25" customHeight="1" x14ac:dyDescent="0.3">
      <c r="G306" s="98"/>
    </row>
    <row r="307" spans="7:7" ht="20.25" customHeight="1" x14ac:dyDescent="0.3">
      <c r="G307" s="98"/>
    </row>
    <row r="308" spans="7:7" ht="20.25" customHeight="1" x14ac:dyDescent="0.3">
      <c r="G308" s="98"/>
    </row>
    <row r="309" spans="7:7" ht="20.25" customHeight="1" x14ac:dyDescent="0.3">
      <c r="G309" s="98"/>
    </row>
    <row r="310" spans="7:7" ht="20.25" customHeight="1" x14ac:dyDescent="0.3">
      <c r="G310" s="98"/>
    </row>
    <row r="311" spans="7:7" ht="20.25" customHeight="1" x14ac:dyDescent="0.3">
      <c r="G311" s="98"/>
    </row>
    <row r="312" spans="7:7" ht="20.25" customHeight="1" x14ac:dyDescent="0.3">
      <c r="G312" s="98"/>
    </row>
    <row r="313" spans="7:7" ht="20.25" customHeight="1" x14ac:dyDescent="0.3">
      <c r="G313" s="98"/>
    </row>
    <row r="314" spans="7:7" ht="20.25" customHeight="1" x14ac:dyDescent="0.3">
      <c r="G314" s="98"/>
    </row>
    <row r="315" spans="7:7" ht="20.25" customHeight="1" x14ac:dyDescent="0.3">
      <c r="G315" s="98"/>
    </row>
    <row r="316" spans="7:7" ht="20.25" customHeight="1" x14ac:dyDescent="0.3">
      <c r="G316" s="98"/>
    </row>
    <row r="317" spans="7:7" ht="20.25" customHeight="1" x14ac:dyDescent="0.3">
      <c r="G317" s="98"/>
    </row>
    <row r="318" spans="7:7" ht="20.25" customHeight="1" x14ac:dyDescent="0.3">
      <c r="G318" s="98"/>
    </row>
    <row r="319" spans="7:7" ht="20.25" customHeight="1" x14ac:dyDescent="0.3">
      <c r="G319" s="98"/>
    </row>
    <row r="320" spans="7:7" ht="20.25" customHeight="1" x14ac:dyDescent="0.3">
      <c r="G320" s="98"/>
    </row>
    <row r="321" spans="7:7" ht="20.25" customHeight="1" x14ac:dyDescent="0.3">
      <c r="G321" s="98"/>
    </row>
    <row r="322" spans="7:7" ht="20.25" customHeight="1" x14ac:dyDescent="0.3">
      <c r="G322" s="98"/>
    </row>
    <row r="323" spans="7:7" ht="20.25" customHeight="1" x14ac:dyDescent="0.3">
      <c r="G323" s="98"/>
    </row>
    <row r="324" spans="7:7" ht="20.25" customHeight="1" x14ac:dyDescent="0.3">
      <c r="G324" s="98"/>
    </row>
    <row r="325" spans="7:7" ht="20.25" customHeight="1" x14ac:dyDescent="0.3">
      <c r="G325" s="98"/>
    </row>
    <row r="326" spans="7:7" ht="20.25" customHeight="1" x14ac:dyDescent="0.3">
      <c r="G326" s="98"/>
    </row>
    <row r="327" spans="7:7" ht="20.25" customHeight="1" x14ac:dyDescent="0.3">
      <c r="G327" s="98"/>
    </row>
  </sheetData>
  <mergeCells count="3">
    <mergeCell ref="A3:H3"/>
    <mergeCell ref="A1:C1"/>
    <mergeCell ref="A2:C2"/>
  </mergeCells>
  <pageMargins left="0.93" right="0.17" top="0.35" bottom="0.34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outlinePr summaryBelow="0"/>
  </sheetPr>
  <dimension ref="A1:H216"/>
  <sheetViews>
    <sheetView showGridLines="0" zoomScale="86" zoomScaleNormal="86" workbookViewId="0">
      <pane ySplit="5" topLeftCell="A6" activePane="bottomLeft" state="frozen"/>
      <selection pane="bottomLeft" activeCell="I15" sqref="I15"/>
    </sheetView>
  </sheetViews>
  <sheetFormatPr defaultColWidth="9" defaultRowHeight="20.25" customHeight="1" x14ac:dyDescent="0.3"/>
  <cols>
    <col min="1" max="1" width="6.109375" style="212" customWidth="1"/>
    <col min="2" max="2" width="16.109375" style="164" customWidth="1"/>
    <col min="3" max="3" width="83.21875" style="173" customWidth="1"/>
    <col min="4" max="4" width="9.77734375" style="212" customWidth="1"/>
    <col min="5" max="5" width="14.77734375" style="164" customWidth="1"/>
    <col min="6" max="6" width="16.6640625" style="164" customWidth="1"/>
    <col min="7" max="7" width="16.6640625" style="161" customWidth="1"/>
    <col min="8" max="8" width="16.77734375" style="164" customWidth="1"/>
    <col min="9" max="16384" width="9" style="164"/>
  </cols>
  <sheetData>
    <row r="1" spans="1:8" ht="20.25" customHeight="1" x14ac:dyDescent="0.3">
      <c r="A1" s="235" t="s">
        <v>1806</v>
      </c>
      <c r="B1" s="235"/>
      <c r="C1" s="235"/>
      <c r="G1" s="174"/>
    </row>
    <row r="2" spans="1:8" ht="20.25" customHeight="1" x14ac:dyDescent="0.3">
      <c r="A2" s="236" t="s">
        <v>1807</v>
      </c>
      <c r="B2" s="236"/>
      <c r="C2" s="236"/>
      <c r="G2" s="174"/>
    </row>
    <row r="3" spans="1:8" ht="31.5" customHeight="1" x14ac:dyDescent="0.3">
      <c r="A3" s="234" t="s">
        <v>0</v>
      </c>
      <c r="B3" s="234"/>
      <c r="C3" s="234"/>
      <c r="D3" s="234"/>
      <c r="E3" s="234"/>
      <c r="F3" s="234"/>
      <c r="G3" s="234"/>
      <c r="H3" s="234"/>
    </row>
    <row r="4" spans="1:8" ht="20.25" customHeight="1" x14ac:dyDescent="0.3">
      <c r="G4" s="175"/>
    </row>
    <row r="5" spans="1:8" s="212" customFormat="1" ht="46.5" customHeight="1" x14ac:dyDescent="0.3">
      <c r="A5" s="165" t="s">
        <v>1808</v>
      </c>
      <c r="B5" s="165" t="s">
        <v>2</v>
      </c>
      <c r="C5" s="176" t="s">
        <v>3</v>
      </c>
      <c r="D5" s="165" t="s">
        <v>1740</v>
      </c>
      <c r="E5" s="165" t="s">
        <v>1758</v>
      </c>
      <c r="F5" s="165" t="s">
        <v>1759</v>
      </c>
      <c r="G5" s="176" t="s">
        <v>1782</v>
      </c>
      <c r="H5" s="213" t="s">
        <v>1755</v>
      </c>
    </row>
    <row r="6" spans="1:8" ht="24.75" customHeight="1" x14ac:dyDescent="0.3">
      <c r="A6" s="165"/>
      <c r="B6" s="165"/>
      <c r="C6" s="176" t="s">
        <v>1793</v>
      </c>
      <c r="D6" s="165"/>
      <c r="E6" s="165"/>
      <c r="F6" s="165"/>
      <c r="G6" s="176"/>
      <c r="H6" s="214"/>
    </row>
    <row r="7" spans="1:8" ht="24.75" customHeight="1" x14ac:dyDescent="0.3">
      <c r="A7" s="215" t="s">
        <v>1801</v>
      </c>
      <c r="B7" s="166"/>
      <c r="C7" s="166" t="s">
        <v>31</v>
      </c>
      <c r="D7" s="215"/>
      <c r="E7" s="166"/>
      <c r="F7" s="166"/>
      <c r="G7" s="163">
        <v>0</v>
      </c>
      <c r="H7" s="216"/>
    </row>
    <row r="8" spans="1:8" ht="24.75" customHeight="1" x14ac:dyDescent="0.3">
      <c r="A8" s="217">
        <v>1</v>
      </c>
      <c r="B8" s="218" t="s">
        <v>33</v>
      </c>
      <c r="C8" s="160" t="s">
        <v>34</v>
      </c>
      <c r="D8" s="219" t="s">
        <v>9</v>
      </c>
      <c r="E8" s="167">
        <v>58600</v>
      </c>
      <c r="F8" s="220">
        <v>0</v>
      </c>
      <c r="G8" s="163">
        <v>100000</v>
      </c>
      <c r="H8" s="193"/>
    </row>
    <row r="9" spans="1:8" ht="24.75" customHeight="1" x14ac:dyDescent="0.3">
      <c r="A9" s="217">
        <v>2</v>
      </c>
      <c r="B9" s="218" t="s">
        <v>36</v>
      </c>
      <c r="C9" s="160" t="s">
        <v>37</v>
      </c>
      <c r="D9" s="219" t="s">
        <v>9</v>
      </c>
      <c r="E9" s="167">
        <v>58600</v>
      </c>
      <c r="F9" s="220">
        <v>0</v>
      </c>
      <c r="G9" s="163">
        <v>100000</v>
      </c>
      <c r="H9" s="193"/>
    </row>
    <row r="10" spans="1:8" ht="24.75" customHeight="1" x14ac:dyDescent="0.3">
      <c r="A10" s="217">
        <v>3</v>
      </c>
      <c r="B10" s="218" t="s">
        <v>39</v>
      </c>
      <c r="C10" s="160" t="s">
        <v>40</v>
      </c>
      <c r="D10" s="219" t="s">
        <v>9</v>
      </c>
      <c r="E10" s="167">
        <v>58600</v>
      </c>
      <c r="F10" s="220">
        <v>0</v>
      </c>
      <c r="G10" s="163">
        <v>100000</v>
      </c>
      <c r="H10" s="193"/>
    </row>
    <row r="11" spans="1:8" ht="24.75" customHeight="1" x14ac:dyDescent="0.3">
      <c r="A11" s="217">
        <v>4</v>
      </c>
      <c r="B11" s="218" t="s">
        <v>42</v>
      </c>
      <c r="C11" s="160" t="s">
        <v>43</v>
      </c>
      <c r="D11" s="219" t="s">
        <v>9</v>
      </c>
      <c r="E11" s="167">
        <v>58600</v>
      </c>
      <c r="F11" s="220">
        <v>0</v>
      </c>
      <c r="G11" s="163">
        <v>100000</v>
      </c>
      <c r="H11" s="193"/>
    </row>
    <row r="12" spans="1:8" ht="24.75" customHeight="1" x14ac:dyDescent="0.3">
      <c r="A12" s="217">
        <v>5</v>
      </c>
      <c r="B12" s="218" t="s">
        <v>45</v>
      </c>
      <c r="C12" s="160" t="s">
        <v>46</v>
      </c>
      <c r="D12" s="219" t="s">
        <v>9</v>
      </c>
      <c r="E12" s="167">
        <v>58600</v>
      </c>
      <c r="F12" s="220">
        <v>0</v>
      </c>
      <c r="G12" s="163">
        <v>100000</v>
      </c>
      <c r="H12" s="193"/>
    </row>
    <row r="13" spans="1:8" ht="24.75" customHeight="1" x14ac:dyDescent="0.3">
      <c r="A13" s="217">
        <v>6</v>
      </c>
      <c r="B13" s="218" t="s">
        <v>48</v>
      </c>
      <c r="C13" s="160" t="s">
        <v>49</v>
      </c>
      <c r="D13" s="219" t="s">
        <v>9</v>
      </c>
      <c r="E13" s="167">
        <v>58600</v>
      </c>
      <c r="F13" s="220">
        <v>0</v>
      </c>
      <c r="G13" s="163">
        <v>100000</v>
      </c>
      <c r="H13" s="193"/>
    </row>
    <row r="14" spans="1:8" ht="24.75" customHeight="1" x14ac:dyDescent="0.3">
      <c r="A14" s="217">
        <v>7</v>
      </c>
      <c r="B14" s="218" t="s">
        <v>51</v>
      </c>
      <c r="C14" s="160" t="s">
        <v>52</v>
      </c>
      <c r="D14" s="219" t="s">
        <v>9</v>
      </c>
      <c r="E14" s="167">
        <v>58600</v>
      </c>
      <c r="F14" s="220">
        <v>0</v>
      </c>
      <c r="G14" s="163">
        <v>100000</v>
      </c>
      <c r="H14" s="193"/>
    </row>
    <row r="15" spans="1:8" ht="24.75" customHeight="1" x14ac:dyDescent="0.3">
      <c r="A15" s="217">
        <v>8</v>
      </c>
      <c r="B15" s="218" t="s">
        <v>54</v>
      </c>
      <c r="C15" s="160" t="s">
        <v>55</v>
      </c>
      <c r="D15" s="219" t="s">
        <v>9</v>
      </c>
      <c r="E15" s="167">
        <v>58600</v>
      </c>
      <c r="F15" s="220">
        <v>0</v>
      </c>
      <c r="G15" s="163">
        <v>100000</v>
      </c>
      <c r="H15" s="193"/>
    </row>
    <row r="16" spans="1:8" ht="24.75" customHeight="1" x14ac:dyDescent="0.3">
      <c r="A16" s="217">
        <v>9</v>
      </c>
      <c r="B16" s="218" t="s">
        <v>57</v>
      </c>
      <c r="C16" s="160" t="s">
        <v>1765</v>
      </c>
      <c r="D16" s="219" t="s">
        <v>9</v>
      </c>
      <c r="E16" s="167">
        <v>58600</v>
      </c>
      <c r="F16" s="220">
        <v>0</v>
      </c>
      <c r="G16" s="163">
        <v>150000</v>
      </c>
      <c r="H16" s="193"/>
    </row>
    <row r="17" spans="1:8" ht="24.75" customHeight="1" x14ac:dyDescent="0.3">
      <c r="A17" s="217">
        <v>10</v>
      </c>
      <c r="B17" s="218" t="s">
        <v>60</v>
      </c>
      <c r="C17" s="160" t="s">
        <v>61</v>
      </c>
      <c r="D17" s="219" t="s">
        <v>9</v>
      </c>
      <c r="E17" s="167">
        <v>58600</v>
      </c>
      <c r="F17" s="220">
        <v>0</v>
      </c>
      <c r="G17" s="163">
        <v>100000</v>
      </c>
      <c r="H17" s="193"/>
    </row>
    <row r="18" spans="1:8" ht="24.75" customHeight="1" x14ac:dyDescent="0.3">
      <c r="A18" s="217">
        <v>11</v>
      </c>
      <c r="B18" s="218" t="s">
        <v>63</v>
      </c>
      <c r="C18" s="160" t="s">
        <v>64</v>
      </c>
      <c r="D18" s="219" t="s">
        <v>9</v>
      </c>
      <c r="E18" s="167">
        <v>58600</v>
      </c>
      <c r="F18" s="220">
        <v>0</v>
      </c>
      <c r="G18" s="163">
        <v>100000</v>
      </c>
      <c r="H18" s="193"/>
    </row>
    <row r="19" spans="1:8" ht="24.75" customHeight="1" x14ac:dyDescent="0.3">
      <c r="A19" s="217">
        <v>12</v>
      </c>
      <c r="B19" s="218" t="s">
        <v>66</v>
      </c>
      <c r="C19" s="160" t="s">
        <v>67</v>
      </c>
      <c r="D19" s="219" t="s">
        <v>9</v>
      </c>
      <c r="E19" s="167">
        <v>58600</v>
      </c>
      <c r="F19" s="220">
        <v>0</v>
      </c>
      <c r="G19" s="163">
        <v>150000</v>
      </c>
      <c r="H19" s="193"/>
    </row>
    <row r="20" spans="1:8" ht="24.75" customHeight="1" x14ac:dyDescent="0.3">
      <c r="A20" s="217">
        <v>13</v>
      </c>
      <c r="B20" s="218" t="s">
        <v>69</v>
      </c>
      <c r="C20" s="160" t="s">
        <v>70</v>
      </c>
      <c r="D20" s="219" t="s">
        <v>9</v>
      </c>
      <c r="E20" s="167">
        <v>58600</v>
      </c>
      <c r="F20" s="220">
        <v>0</v>
      </c>
      <c r="G20" s="163">
        <v>100000</v>
      </c>
      <c r="H20" s="193"/>
    </row>
    <row r="21" spans="1:8" ht="24.75" customHeight="1" x14ac:dyDescent="0.3">
      <c r="A21" s="217">
        <v>14</v>
      </c>
      <c r="B21" s="218" t="s">
        <v>72</v>
      </c>
      <c r="C21" s="160" t="s">
        <v>73</v>
      </c>
      <c r="D21" s="219" t="s">
        <v>9</v>
      </c>
      <c r="E21" s="167">
        <v>58600</v>
      </c>
      <c r="F21" s="220">
        <v>0</v>
      </c>
      <c r="G21" s="163">
        <v>100000</v>
      </c>
      <c r="H21" s="193"/>
    </row>
    <row r="22" spans="1:8" ht="24.75" customHeight="1" x14ac:dyDescent="0.3">
      <c r="A22" s="217">
        <v>15</v>
      </c>
      <c r="B22" s="218" t="s">
        <v>75</v>
      </c>
      <c r="C22" s="160" t="s">
        <v>76</v>
      </c>
      <c r="D22" s="219" t="s">
        <v>9</v>
      </c>
      <c r="E22" s="167">
        <v>58600</v>
      </c>
      <c r="F22" s="220">
        <v>0</v>
      </c>
      <c r="G22" s="163">
        <v>100000</v>
      </c>
      <c r="H22" s="193"/>
    </row>
    <row r="23" spans="1:8" ht="24.75" customHeight="1" x14ac:dyDescent="0.3">
      <c r="A23" s="217">
        <v>16</v>
      </c>
      <c r="B23" s="218" t="s">
        <v>79</v>
      </c>
      <c r="C23" s="160" t="s">
        <v>80</v>
      </c>
      <c r="D23" s="219" t="s">
        <v>9</v>
      </c>
      <c r="E23" s="167">
        <v>58600</v>
      </c>
      <c r="F23" s="220">
        <v>0</v>
      </c>
      <c r="G23" s="163">
        <v>100000</v>
      </c>
      <c r="H23" s="193"/>
    </row>
    <row r="24" spans="1:8" s="225" customFormat="1" ht="24.75" customHeight="1" x14ac:dyDescent="0.3">
      <c r="A24" s="217">
        <v>17</v>
      </c>
      <c r="B24" s="221"/>
      <c r="C24" s="160" t="s">
        <v>1420</v>
      </c>
      <c r="D24" s="222" t="s">
        <v>9</v>
      </c>
      <c r="E24" s="223"/>
      <c r="F24" s="223">
        <v>100000</v>
      </c>
      <c r="G24" s="163">
        <v>150000</v>
      </c>
      <c r="H24" s="224"/>
    </row>
    <row r="25" spans="1:8" ht="24.75" customHeight="1" x14ac:dyDescent="0.3">
      <c r="A25" s="217">
        <v>18</v>
      </c>
      <c r="B25" s="218"/>
      <c r="C25" s="160" t="s">
        <v>1764</v>
      </c>
      <c r="D25" s="219" t="s">
        <v>9</v>
      </c>
      <c r="E25" s="167"/>
      <c r="F25" s="167">
        <v>100000</v>
      </c>
      <c r="G25" s="163">
        <v>150000</v>
      </c>
      <c r="H25" s="193"/>
    </row>
    <row r="26" spans="1:8" ht="24.75" customHeight="1" x14ac:dyDescent="0.3">
      <c r="A26" s="217">
        <v>19</v>
      </c>
      <c r="B26" s="218"/>
      <c r="C26" s="160" t="s">
        <v>1424</v>
      </c>
      <c r="D26" s="219" t="s">
        <v>9</v>
      </c>
      <c r="E26" s="167"/>
      <c r="F26" s="167">
        <v>150000</v>
      </c>
      <c r="G26" s="163">
        <v>200000</v>
      </c>
      <c r="H26" s="193"/>
    </row>
    <row r="27" spans="1:8" ht="24.75" customHeight="1" x14ac:dyDescent="0.3">
      <c r="A27" s="217">
        <v>20</v>
      </c>
      <c r="B27" s="218"/>
      <c r="C27" s="160" t="s">
        <v>1426</v>
      </c>
      <c r="D27" s="219" t="s">
        <v>9</v>
      </c>
      <c r="E27" s="167"/>
      <c r="F27" s="167">
        <v>400000</v>
      </c>
      <c r="G27" s="163">
        <v>400000</v>
      </c>
      <c r="H27" s="193"/>
    </row>
    <row r="28" spans="1:8" ht="24.75" customHeight="1" x14ac:dyDescent="0.3">
      <c r="A28" s="217">
        <v>21</v>
      </c>
      <c r="B28" s="218"/>
      <c r="C28" s="160" t="s">
        <v>1427</v>
      </c>
      <c r="D28" s="219" t="s">
        <v>9</v>
      </c>
      <c r="E28" s="167"/>
      <c r="F28" s="167">
        <v>400000</v>
      </c>
      <c r="G28" s="163">
        <v>400000</v>
      </c>
      <c r="H28" s="193"/>
    </row>
    <row r="29" spans="1:8" ht="24.75" customHeight="1" x14ac:dyDescent="0.3">
      <c r="A29" s="217">
        <v>22</v>
      </c>
      <c r="B29" s="218"/>
      <c r="C29" s="160" t="s">
        <v>1428</v>
      </c>
      <c r="D29" s="219" t="s">
        <v>9</v>
      </c>
      <c r="E29" s="167"/>
      <c r="F29" s="167">
        <v>400000</v>
      </c>
      <c r="G29" s="163">
        <v>400000</v>
      </c>
      <c r="H29" s="193"/>
    </row>
    <row r="30" spans="1:8" ht="24.75" customHeight="1" x14ac:dyDescent="0.3">
      <c r="A30" s="217">
        <v>23</v>
      </c>
      <c r="B30" s="218"/>
      <c r="C30" s="160" t="s">
        <v>1429</v>
      </c>
      <c r="D30" s="219" t="s">
        <v>9</v>
      </c>
      <c r="E30" s="167"/>
      <c r="F30" s="167">
        <v>400000</v>
      </c>
      <c r="G30" s="163">
        <v>400000</v>
      </c>
      <c r="H30" s="193"/>
    </row>
    <row r="31" spans="1:8" ht="24.75" customHeight="1" x14ac:dyDescent="0.3">
      <c r="A31" s="217">
        <v>24</v>
      </c>
      <c r="B31" s="218"/>
      <c r="C31" s="160" t="s">
        <v>1440</v>
      </c>
      <c r="D31" s="219" t="s">
        <v>9</v>
      </c>
      <c r="E31" s="167"/>
      <c r="F31" s="167">
        <v>400000</v>
      </c>
      <c r="G31" s="163">
        <v>400000</v>
      </c>
      <c r="H31" s="193"/>
    </row>
    <row r="32" spans="1:8" ht="24.75" customHeight="1" x14ac:dyDescent="0.3">
      <c r="A32" s="217">
        <v>25</v>
      </c>
      <c r="B32" s="218"/>
      <c r="C32" s="160" t="s">
        <v>1430</v>
      </c>
      <c r="D32" s="219" t="s">
        <v>9</v>
      </c>
      <c r="E32" s="167"/>
      <c r="F32" s="167">
        <v>100000</v>
      </c>
      <c r="G32" s="163">
        <v>150000</v>
      </c>
      <c r="H32" s="193"/>
    </row>
    <row r="33" spans="1:8" ht="24.75" customHeight="1" x14ac:dyDescent="0.3">
      <c r="A33" s="217">
        <v>26</v>
      </c>
      <c r="B33" s="218"/>
      <c r="C33" s="160" t="s">
        <v>1435</v>
      </c>
      <c r="D33" s="219" t="s">
        <v>9</v>
      </c>
      <c r="E33" s="167"/>
      <c r="F33" s="167">
        <v>150000</v>
      </c>
      <c r="G33" s="163">
        <v>200000</v>
      </c>
      <c r="H33" s="193"/>
    </row>
    <row r="34" spans="1:8" ht="24.75" customHeight="1" x14ac:dyDescent="0.3">
      <c r="A34" s="217">
        <v>27</v>
      </c>
      <c r="B34" s="218"/>
      <c r="C34" s="160" t="s">
        <v>1436</v>
      </c>
      <c r="D34" s="219" t="s">
        <v>9</v>
      </c>
      <c r="E34" s="167"/>
      <c r="F34" s="167">
        <v>100000</v>
      </c>
      <c r="G34" s="163">
        <v>150000</v>
      </c>
      <c r="H34" s="193"/>
    </row>
    <row r="35" spans="1:8" ht="24.75" customHeight="1" x14ac:dyDescent="0.3">
      <c r="A35" s="217">
        <v>28</v>
      </c>
      <c r="B35" s="218"/>
      <c r="C35" s="160" t="s">
        <v>1438</v>
      </c>
      <c r="D35" s="219" t="s">
        <v>9</v>
      </c>
      <c r="E35" s="167"/>
      <c r="F35" s="167">
        <v>150000</v>
      </c>
      <c r="G35" s="163">
        <v>200000</v>
      </c>
      <c r="H35" s="193"/>
    </row>
    <row r="36" spans="1:8" ht="24.75" customHeight="1" x14ac:dyDescent="0.3">
      <c r="A36" s="217">
        <v>29</v>
      </c>
      <c r="B36" s="218"/>
      <c r="C36" s="160" t="s">
        <v>1441</v>
      </c>
      <c r="D36" s="219" t="s">
        <v>9</v>
      </c>
      <c r="E36" s="167"/>
      <c r="F36" s="167">
        <v>100000</v>
      </c>
      <c r="G36" s="163">
        <v>150000</v>
      </c>
      <c r="H36" s="193"/>
    </row>
    <row r="37" spans="1:8" ht="24.75" customHeight="1" x14ac:dyDescent="0.3">
      <c r="A37" s="217">
        <v>30</v>
      </c>
      <c r="B37" s="218"/>
      <c r="C37" s="160" t="s">
        <v>1443</v>
      </c>
      <c r="D37" s="219" t="s">
        <v>9</v>
      </c>
      <c r="E37" s="167"/>
      <c r="F37" s="167">
        <v>100000</v>
      </c>
      <c r="G37" s="163">
        <v>150000</v>
      </c>
      <c r="H37" s="193"/>
    </row>
    <row r="38" spans="1:8" ht="24.75" customHeight="1" x14ac:dyDescent="0.3">
      <c r="A38" s="217">
        <v>31</v>
      </c>
      <c r="B38" s="218"/>
      <c r="C38" s="160" t="s">
        <v>1445</v>
      </c>
      <c r="D38" s="219" t="s">
        <v>9</v>
      </c>
      <c r="E38" s="167"/>
      <c r="F38" s="167">
        <v>100000</v>
      </c>
      <c r="G38" s="163">
        <v>150000</v>
      </c>
      <c r="H38" s="193"/>
    </row>
    <row r="39" spans="1:8" ht="24.75" customHeight="1" x14ac:dyDescent="0.3">
      <c r="A39" s="217">
        <v>32</v>
      </c>
      <c r="B39" s="218"/>
      <c r="C39" s="160" t="s">
        <v>1447</v>
      </c>
      <c r="D39" s="219" t="s">
        <v>9</v>
      </c>
      <c r="E39" s="167"/>
      <c r="F39" s="167">
        <v>100000</v>
      </c>
      <c r="G39" s="163">
        <v>150000</v>
      </c>
      <c r="H39" s="193"/>
    </row>
    <row r="40" spans="1:8" ht="24.75" customHeight="1" x14ac:dyDescent="0.3">
      <c r="A40" s="217">
        <v>33</v>
      </c>
      <c r="B40" s="218"/>
      <c r="C40" s="160" t="s">
        <v>1449</v>
      </c>
      <c r="D40" s="219" t="s">
        <v>9</v>
      </c>
      <c r="E40" s="167"/>
      <c r="F40" s="167">
        <v>100000</v>
      </c>
      <c r="G40" s="163">
        <v>150000</v>
      </c>
      <c r="H40" s="193"/>
    </row>
    <row r="41" spans="1:8" ht="24.75" customHeight="1" x14ac:dyDescent="0.3">
      <c r="A41" s="217">
        <v>34</v>
      </c>
      <c r="B41" s="218"/>
      <c r="C41" s="160" t="s">
        <v>2209</v>
      </c>
      <c r="D41" s="219" t="s">
        <v>9</v>
      </c>
      <c r="E41" s="167"/>
      <c r="F41" s="167"/>
      <c r="G41" s="163">
        <v>250000</v>
      </c>
      <c r="H41" s="193"/>
    </row>
    <row r="42" spans="1:8" ht="24.75" customHeight="1" x14ac:dyDescent="0.3">
      <c r="A42" s="215" t="s">
        <v>1802</v>
      </c>
      <c r="B42" s="166"/>
      <c r="C42" s="166" t="s">
        <v>82</v>
      </c>
      <c r="D42" s="215"/>
      <c r="E42" s="166"/>
      <c r="F42" s="166"/>
      <c r="G42" s="163">
        <v>0</v>
      </c>
      <c r="H42" s="216"/>
    </row>
    <row r="43" spans="1:8" ht="24.75" customHeight="1" x14ac:dyDescent="0.3">
      <c r="A43" s="217">
        <v>1</v>
      </c>
      <c r="B43" s="218" t="s">
        <v>90</v>
      </c>
      <c r="C43" s="160" t="s">
        <v>1962</v>
      </c>
      <c r="D43" s="219" t="s">
        <v>9</v>
      </c>
      <c r="E43" s="167">
        <v>73300</v>
      </c>
      <c r="F43" s="166"/>
      <c r="G43" s="163">
        <v>100000</v>
      </c>
      <c r="H43" s="216"/>
    </row>
    <row r="44" spans="1:8" ht="24.75" customHeight="1" x14ac:dyDescent="0.3">
      <c r="A44" s="217">
        <v>2</v>
      </c>
      <c r="B44" s="218" t="s">
        <v>198</v>
      </c>
      <c r="C44" s="160" t="s">
        <v>1998</v>
      </c>
      <c r="D44" s="219" t="s">
        <v>9</v>
      </c>
      <c r="E44" s="167">
        <v>105300</v>
      </c>
      <c r="F44" s="166"/>
      <c r="G44" s="163">
        <v>150000</v>
      </c>
      <c r="H44" s="216"/>
    </row>
    <row r="45" spans="1:8" ht="24.75" customHeight="1" x14ac:dyDescent="0.3">
      <c r="A45" s="217">
        <v>3</v>
      </c>
      <c r="B45" s="218" t="s">
        <v>189</v>
      </c>
      <c r="C45" s="160" t="s">
        <v>1995</v>
      </c>
      <c r="D45" s="219" t="s">
        <v>9</v>
      </c>
      <c r="E45" s="167">
        <v>73300</v>
      </c>
      <c r="F45" s="166"/>
      <c r="G45" s="163">
        <v>100000</v>
      </c>
      <c r="H45" s="216"/>
    </row>
    <row r="46" spans="1:8" ht="24.75" customHeight="1" x14ac:dyDescent="0.3">
      <c r="A46" s="217">
        <v>4</v>
      </c>
      <c r="B46" s="218" t="s">
        <v>102</v>
      </c>
      <c r="C46" s="160" t="s">
        <v>1966</v>
      </c>
      <c r="D46" s="219" t="s">
        <v>9</v>
      </c>
      <c r="E46" s="167">
        <v>105300</v>
      </c>
      <c r="F46" s="166"/>
      <c r="G46" s="163">
        <v>150000</v>
      </c>
      <c r="H46" s="216"/>
    </row>
    <row r="47" spans="1:8" ht="24.75" customHeight="1" x14ac:dyDescent="0.3">
      <c r="A47" s="217">
        <v>5</v>
      </c>
      <c r="B47" s="218" t="s">
        <v>99</v>
      </c>
      <c r="C47" s="160" t="s">
        <v>1965</v>
      </c>
      <c r="D47" s="219" t="s">
        <v>9</v>
      </c>
      <c r="E47" s="167">
        <v>73300</v>
      </c>
      <c r="F47" s="166"/>
      <c r="G47" s="163">
        <v>100000</v>
      </c>
      <c r="H47" s="216"/>
    </row>
    <row r="48" spans="1:8" ht="24.75" customHeight="1" x14ac:dyDescent="0.3">
      <c r="A48" s="217">
        <v>6</v>
      </c>
      <c r="B48" s="218" t="s">
        <v>2013</v>
      </c>
      <c r="C48" s="160" t="s">
        <v>2014</v>
      </c>
      <c r="D48" s="219" t="s">
        <v>9</v>
      </c>
      <c r="E48" s="167">
        <v>105300</v>
      </c>
      <c r="F48" s="166"/>
      <c r="G48" s="163">
        <v>150000</v>
      </c>
      <c r="H48" s="216"/>
    </row>
    <row r="49" spans="1:8" ht="24.75" customHeight="1" x14ac:dyDescent="0.3">
      <c r="A49" s="217">
        <v>7</v>
      </c>
      <c r="B49" s="218" t="s">
        <v>2030</v>
      </c>
      <c r="C49" s="160" t="s">
        <v>2031</v>
      </c>
      <c r="D49" s="219" t="s">
        <v>9</v>
      </c>
      <c r="E49" s="167">
        <v>73300</v>
      </c>
      <c r="F49" s="166"/>
      <c r="G49" s="163">
        <v>100000</v>
      </c>
      <c r="H49" s="216"/>
    </row>
    <row r="50" spans="1:8" ht="24.75" customHeight="1" x14ac:dyDescent="0.3">
      <c r="A50" s="217">
        <v>8</v>
      </c>
      <c r="B50" s="218" t="s">
        <v>111</v>
      </c>
      <c r="C50" s="160" t="s">
        <v>1969</v>
      </c>
      <c r="D50" s="219" t="s">
        <v>9</v>
      </c>
      <c r="E50" s="167">
        <v>105300</v>
      </c>
      <c r="F50" s="166"/>
      <c r="G50" s="163">
        <v>150000</v>
      </c>
      <c r="H50" s="216"/>
    </row>
    <row r="51" spans="1:8" ht="24.75" customHeight="1" x14ac:dyDescent="0.3">
      <c r="A51" s="217">
        <v>9</v>
      </c>
      <c r="B51" s="218" t="s">
        <v>105</v>
      </c>
      <c r="C51" s="160" t="s">
        <v>1967</v>
      </c>
      <c r="D51" s="219" t="s">
        <v>9</v>
      </c>
      <c r="E51" s="167">
        <v>73300</v>
      </c>
      <c r="F51" s="166"/>
      <c r="G51" s="163">
        <v>100000</v>
      </c>
      <c r="H51" s="216"/>
    </row>
    <row r="52" spans="1:8" ht="24.75" customHeight="1" x14ac:dyDescent="0.3">
      <c r="A52" s="217">
        <v>10</v>
      </c>
      <c r="B52" s="218" t="s">
        <v>1840</v>
      </c>
      <c r="C52" s="160" t="s">
        <v>2015</v>
      </c>
      <c r="D52" s="219" t="s">
        <v>9</v>
      </c>
      <c r="E52" s="167">
        <v>105300</v>
      </c>
      <c r="F52" s="166"/>
      <c r="G52" s="163">
        <v>150000</v>
      </c>
      <c r="H52" s="216"/>
    </row>
    <row r="53" spans="1:8" ht="24.75" customHeight="1" x14ac:dyDescent="0.3">
      <c r="A53" s="217">
        <v>11</v>
      </c>
      <c r="B53" s="218" t="s">
        <v>108</v>
      </c>
      <c r="C53" s="160" t="s">
        <v>1968</v>
      </c>
      <c r="D53" s="219" t="s">
        <v>9</v>
      </c>
      <c r="E53" s="167">
        <v>73300</v>
      </c>
      <c r="F53" s="166"/>
      <c r="G53" s="163">
        <v>100000</v>
      </c>
      <c r="H53" s="216"/>
    </row>
    <row r="54" spans="1:8" ht="24.75" customHeight="1" x14ac:dyDescent="0.3">
      <c r="A54" s="217">
        <v>12</v>
      </c>
      <c r="B54" s="218" t="s">
        <v>2016</v>
      </c>
      <c r="C54" s="160" t="s">
        <v>2017</v>
      </c>
      <c r="D54" s="219" t="s">
        <v>9</v>
      </c>
      <c r="E54" s="167">
        <v>105300</v>
      </c>
      <c r="F54" s="166"/>
      <c r="G54" s="163">
        <v>150000</v>
      </c>
      <c r="H54" s="216"/>
    </row>
    <row r="55" spans="1:8" ht="24.75" customHeight="1" x14ac:dyDescent="0.3">
      <c r="A55" s="217">
        <v>13</v>
      </c>
      <c r="B55" s="218" t="s">
        <v>195</v>
      </c>
      <c r="C55" s="160" t="s">
        <v>1997</v>
      </c>
      <c r="D55" s="219" t="s">
        <v>9</v>
      </c>
      <c r="E55" s="167">
        <v>304800</v>
      </c>
      <c r="F55" s="166"/>
      <c r="G55" s="163">
        <v>400000</v>
      </c>
      <c r="H55" s="216"/>
    </row>
    <row r="56" spans="1:8" ht="24.75" customHeight="1" x14ac:dyDescent="0.3">
      <c r="A56" s="217">
        <v>14</v>
      </c>
      <c r="B56" s="218" t="s">
        <v>183</v>
      </c>
      <c r="C56" s="160" t="s">
        <v>1993</v>
      </c>
      <c r="D56" s="219" t="s">
        <v>9</v>
      </c>
      <c r="E56" s="167">
        <v>73300</v>
      </c>
      <c r="F56" s="166"/>
      <c r="G56" s="163">
        <v>100000</v>
      </c>
      <c r="H56" s="216"/>
    </row>
    <row r="57" spans="1:8" ht="24.75" customHeight="1" x14ac:dyDescent="0.3">
      <c r="A57" s="217">
        <v>15</v>
      </c>
      <c r="B57" s="218" t="s">
        <v>2000</v>
      </c>
      <c r="C57" s="160" t="s">
        <v>2001</v>
      </c>
      <c r="D57" s="219" t="s">
        <v>9</v>
      </c>
      <c r="E57" s="167">
        <v>73300</v>
      </c>
      <c r="F57" s="166"/>
      <c r="G57" s="163">
        <v>100000</v>
      </c>
      <c r="H57" s="216"/>
    </row>
    <row r="58" spans="1:8" ht="24.75" customHeight="1" x14ac:dyDescent="0.3">
      <c r="A58" s="217">
        <v>16</v>
      </c>
      <c r="B58" s="218" t="s">
        <v>93</v>
      </c>
      <c r="C58" s="160" t="s">
        <v>1963</v>
      </c>
      <c r="D58" s="219" t="s">
        <v>9</v>
      </c>
      <c r="E58" s="167">
        <v>73300</v>
      </c>
      <c r="F58" s="166"/>
      <c r="G58" s="163">
        <v>100000</v>
      </c>
      <c r="H58" s="216"/>
    </row>
    <row r="59" spans="1:8" ht="24.75" customHeight="1" x14ac:dyDescent="0.3">
      <c r="A59" s="217">
        <v>17</v>
      </c>
      <c r="B59" s="218" t="s">
        <v>2024</v>
      </c>
      <c r="C59" s="160" t="s">
        <v>2025</v>
      </c>
      <c r="D59" s="219" t="s">
        <v>9</v>
      </c>
      <c r="E59" s="163">
        <v>130300</v>
      </c>
      <c r="F59" s="166"/>
      <c r="G59" s="163">
        <v>200000</v>
      </c>
      <c r="H59" s="216"/>
    </row>
    <row r="60" spans="1:8" ht="24.75" customHeight="1" x14ac:dyDescent="0.3">
      <c r="A60" s="217">
        <v>18</v>
      </c>
      <c r="B60" s="218" t="s">
        <v>153</v>
      </c>
      <c r="C60" s="160" t="s">
        <v>1983</v>
      </c>
      <c r="D60" s="219" t="s">
        <v>9</v>
      </c>
      <c r="E60" s="167">
        <v>73300</v>
      </c>
      <c r="F60" s="166"/>
      <c r="G60" s="163">
        <v>100000</v>
      </c>
      <c r="H60" s="216"/>
    </row>
    <row r="61" spans="1:8" ht="24.75" customHeight="1" x14ac:dyDescent="0.3">
      <c r="A61" s="217">
        <v>19</v>
      </c>
      <c r="B61" s="218" t="s">
        <v>1835</v>
      </c>
      <c r="C61" s="160" t="s">
        <v>2008</v>
      </c>
      <c r="D61" s="219" t="s">
        <v>9</v>
      </c>
      <c r="E61" s="167">
        <v>105300</v>
      </c>
      <c r="F61" s="166"/>
      <c r="G61" s="163">
        <v>150000</v>
      </c>
      <c r="H61" s="216"/>
    </row>
    <row r="62" spans="1:8" ht="24.75" customHeight="1" x14ac:dyDescent="0.3">
      <c r="A62" s="217">
        <v>20</v>
      </c>
      <c r="B62" s="218" t="s">
        <v>147</v>
      </c>
      <c r="C62" s="160" t="s">
        <v>1981</v>
      </c>
      <c r="D62" s="219" t="s">
        <v>9</v>
      </c>
      <c r="E62" s="167">
        <v>73300</v>
      </c>
      <c r="F62" s="166"/>
      <c r="G62" s="163">
        <v>100000</v>
      </c>
      <c r="H62" s="216"/>
    </row>
    <row r="63" spans="1:8" ht="24.75" customHeight="1" x14ac:dyDescent="0.3">
      <c r="A63" s="217">
        <v>21</v>
      </c>
      <c r="B63" s="218" t="s">
        <v>144</v>
      </c>
      <c r="C63" s="160" t="s">
        <v>1980</v>
      </c>
      <c r="D63" s="219" t="s">
        <v>9</v>
      </c>
      <c r="E63" s="167">
        <v>73300</v>
      </c>
      <c r="F63" s="166"/>
      <c r="G63" s="163">
        <v>100000</v>
      </c>
      <c r="H63" s="216"/>
    </row>
    <row r="64" spans="1:8" ht="24.75" customHeight="1" x14ac:dyDescent="0.3">
      <c r="A64" s="217">
        <v>22</v>
      </c>
      <c r="B64" s="218" t="s">
        <v>132</v>
      </c>
      <c r="C64" s="160" t="s">
        <v>1976</v>
      </c>
      <c r="D64" s="219" t="s">
        <v>9</v>
      </c>
      <c r="E64" s="167">
        <v>73300</v>
      </c>
      <c r="F64" s="166"/>
      <c r="G64" s="163">
        <v>100000</v>
      </c>
      <c r="H64" s="216"/>
    </row>
    <row r="65" spans="1:8" ht="24.75" customHeight="1" x14ac:dyDescent="0.3">
      <c r="A65" s="217">
        <v>23</v>
      </c>
      <c r="B65" s="218" t="s">
        <v>1832</v>
      </c>
      <c r="C65" s="160" t="s">
        <v>2005</v>
      </c>
      <c r="D65" s="219" t="s">
        <v>9</v>
      </c>
      <c r="E65" s="167">
        <v>105300</v>
      </c>
      <c r="F65" s="166"/>
      <c r="G65" s="163">
        <v>150000</v>
      </c>
      <c r="H65" s="216"/>
    </row>
    <row r="66" spans="1:8" ht="24.75" customHeight="1" x14ac:dyDescent="0.3">
      <c r="A66" s="217">
        <v>24</v>
      </c>
      <c r="B66" s="218" t="s">
        <v>96</v>
      </c>
      <c r="C66" s="160" t="s">
        <v>1964</v>
      </c>
      <c r="D66" s="219" t="s">
        <v>9</v>
      </c>
      <c r="E66" s="167">
        <v>73300</v>
      </c>
      <c r="F66" s="166"/>
      <c r="G66" s="163">
        <v>100000</v>
      </c>
      <c r="H66" s="216"/>
    </row>
    <row r="67" spans="1:8" ht="24.75" customHeight="1" x14ac:dyDescent="0.3">
      <c r="A67" s="217">
        <v>25</v>
      </c>
      <c r="B67" s="218" t="s">
        <v>2019</v>
      </c>
      <c r="C67" s="160" t="s">
        <v>2020</v>
      </c>
      <c r="D67" s="219" t="s">
        <v>9</v>
      </c>
      <c r="E67" s="167">
        <v>73300</v>
      </c>
      <c r="F67" s="166"/>
      <c r="G67" s="163">
        <v>100000</v>
      </c>
      <c r="H67" s="216"/>
    </row>
    <row r="68" spans="1:8" ht="24.75" customHeight="1" x14ac:dyDescent="0.3">
      <c r="A68" s="217">
        <v>26</v>
      </c>
      <c r="B68" s="218" t="s">
        <v>180</v>
      </c>
      <c r="C68" s="160" t="s">
        <v>1992</v>
      </c>
      <c r="D68" s="219" t="s">
        <v>9</v>
      </c>
      <c r="E68" s="167">
        <v>105300</v>
      </c>
      <c r="F68" s="166"/>
      <c r="G68" s="163">
        <v>150000</v>
      </c>
      <c r="H68" s="216"/>
    </row>
    <row r="69" spans="1:8" ht="24.75" customHeight="1" x14ac:dyDescent="0.3">
      <c r="A69" s="217">
        <v>27</v>
      </c>
      <c r="B69" s="218" t="s">
        <v>123</v>
      </c>
      <c r="C69" s="160" t="s">
        <v>1973</v>
      </c>
      <c r="D69" s="219" t="s">
        <v>9</v>
      </c>
      <c r="E69" s="167">
        <v>73300</v>
      </c>
      <c r="F69" s="166"/>
      <c r="G69" s="163">
        <v>100000</v>
      </c>
      <c r="H69" s="216"/>
    </row>
    <row r="70" spans="1:8" ht="24.75" customHeight="1" x14ac:dyDescent="0.3">
      <c r="A70" s="217">
        <v>28</v>
      </c>
      <c r="B70" s="218" t="s">
        <v>120</v>
      </c>
      <c r="C70" s="160" t="s">
        <v>1972</v>
      </c>
      <c r="D70" s="219" t="s">
        <v>9</v>
      </c>
      <c r="E70" s="167">
        <v>73300</v>
      </c>
      <c r="F70" s="166"/>
      <c r="G70" s="163">
        <v>100000</v>
      </c>
      <c r="H70" s="216"/>
    </row>
    <row r="71" spans="1:8" ht="24.75" customHeight="1" x14ac:dyDescent="0.3">
      <c r="A71" s="217">
        <v>29</v>
      </c>
      <c r="B71" s="218" t="s">
        <v>2023</v>
      </c>
      <c r="C71" s="160" t="s">
        <v>1972</v>
      </c>
      <c r="D71" s="219" t="s">
        <v>9</v>
      </c>
      <c r="E71" s="167">
        <v>73300</v>
      </c>
      <c r="F71" s="166"/>
      <c r="G71" s="163">
        <v>100000</v>
      </c>
      <c r="H71" s="216"/>
    </row>
    <row r="72" spans="1:8" ht="24.75" customHeight="1" x14ac:dyDescent="0.3">
      <c r="A72" s="217">
        <v>30</v>
      </c>
      <c r="B72" s="218" t="s">
        <v>114</v>
      </c>
      <c r="C72" s="160" t="s">
        <v>1970</v>
      </c>
      <c r="D72" s="219" t="s">
        <v>9</v>
      </c>
      <c r="E72" s="167">
        <v>73300</v>
      </c>
      <c r="F72" s="166"/>
      <c r="G72" s="163">
        <v>100000</v>
      </c>
      <c r="H72" s="216"/>
    </row>
    <row r="73" spans="1:8" ht="24.75" customHeight="1" x14ac:dyDescent="0.3">
      <c r="A73" s="217">
        <v>31</v>
      </c>
      <c r="B73" s="218" t="s">
        <v>2028</v>
      </c>
      <c r="C73" s="160" t="s">
        <v>2029</v>
      </c>
      <c r="D73" s="219" t="s">
        <v>9</v>
      </c>
      <c r="E73" s="167">
        <v>73300</v>
      </c>
      <c r="F73" s="166"/>
      <c r="G73" s="163">
        <v>100000</v>
      </c>
      <c r="H73" s="216"/>
    </row>
    <row r="74" spans="1:8" ht="24.75" customHeight="1" x14ac:dyDescent="0.3">
      <c r="A74" s="217">
        <v>32</v>
      </c>
      <c r="B74" s="218" t="s">
        <v>87</v>
      </c>
      <c r="C74" s="160" t="s">
        <v>1961</v>
      </c>
      <c r="D74" s="219" t="s">
        <v>9</v>
      </c>
      <c r="E74" s="167">
        <v>105300</v>
      </c>
      <c r="F74" s="166"/>
      <c r="G74" s="163">
        <v>150000</v>
      </c>
      <c r="H74" s="216"/>
    </row>
    <row r="75" spans="1:8" ht="24.75" customHeight="1" x14ac:dyDescent="0.3">
      <c r="A75" s="217">
        <v>33</v>
      </c>
      <c r="B75" s="218" t="s">
        <v>174</v>
      </c>
      <c r="C75" s="160" t="s">
        <v>1990</v>
      </c>
      <c r="D75" s="219" t="s">
        <v>9</v>
      </c>
      <c r="E75" s="167">
        <v>73300</v>
      </c>
      <c r="F75" s="166"/>
      <c r="G75" s="163">
        <v>100000</v>
      </c>
      <c r="H75" s="216"/>
    </row>
    <row r="76" spans="1:8" ht="24.75" customHeight="1" x14ac:dyDescent="0.3">
      <c r="A76" s="217">
        <v>34</v>
      </c>
      <c r="B76" s="218" t="s">
        <v>171</v>
      </c>
      <c r="C76" s="160" t="s">
        <v>1989</v>
      </c>
      <c r="D76" s="219" t="s">
        <v>9</v>
      </c>
      <c r="E76" s="167">
        <v>73300</v>
      </c>
      <c r="F76" s="166"/>
      <c r="G76" s="163">
        <v>100000</v>
      </c>
      <c r="H76" s="216"/>
    </row>
    <row r="77" spans="1:8" ht="24.75" customHeight="1" x14ac:dyDescent="0.3">
      <c r="A77" s="217">
        <v>35</v>
      </c>
      <c r="B77" s="218" t="s">
        <v>84</v>
      </c>
      <c r="C77" s="160" t="s">
        <v>1960</v>
      </c>
      <c r="D77" s="219" t="s">
        <v>9</v>
      </c>
      <c r="E77" s="167">
        <v>73300</v>
      </c>
      <c r="F77" s="166"/>
      <c r="G77" s="163">
        <v>100000</v>
      </c>
      <c r="H77" s="216"/>
    </row>
    <row r="78" spans="1:8" ht="24.75" customHeight="1" x14ac:dyDescent="0.3">
      <c r="A78" s="217">
        <v>36</v>
      </c>
      <c r="B78" s="218" t="s">
        <v>201</v>
      </c>
      <c r="C78" s="160" t="s">
        <v>1999</v>
      </c>
      <c r="D78" s="219" t="s">
        <v>9</v>
      </c>
      <c r="E78" s="167">
        <v>105300</v>
      </c>
      <c r="F78" s="166"/>
      <c r="G78" s="163">
        <v>150000</v>
      </c>
      <c r="H78" s="216"/>
    </row>
    <row r="79" spans="1:8" ht="24.75" customHeight="1" x14ac:dyDescent="0.3">
      <c r="A79" s="217">
        <v>37</v>
      </c>
      <c r="B79" s="218" t="s">
        <v>186</v>
      </c>
      <c r="C79" s="160" t="s">
        <v>1994</v>
      </c>
      <c r="D79" s="219" t="s">
        <v>9</v>
      </c>
      <c r="E79" s="167">
        <v>264800</v>
      </c>
      <c r="F79" s="166"/>
      <c r="G79" s="163">
        <v>350000</v>
      </c>
      <c r="H79" s="216"/>
    </row>
    <row r="80" spans="1:8" ht="24.75" customHeight="1" x14ac:dyDescent="0.3">
      <c r="A80" s="217">
        <v>38</v>
      </c>
      <c r="B80" s="218" t="s">
        <v>192</v>
      </c>
      <c r="C80" s="160" t="s">
        <v>1996</v>
      </c>
      <c r="D80" s="219" t="s">
        <v>9</v>
      </c>
      <c r="E80" s="167">
        <v>264800</v>
      </c>
      <c r="F80" s="166"/>
      <c r="G80" s="163">
        <v>350000</v>
      </c>
      <c r="H80" s="216"/>
    </row>
    <row r="81" spans="1:8" ht="24.75" customHeight="1" x14ac:dyDescent="0.3">
      <c r="A81" s="217">
        <v>39</v>
      </c>
      <c r="B81" s="218" t="s">
        <v>126</v>
      </c>
      <c r="C81" s="160" t="s">
        <v>1974</v>
      </c>
      <c r="D81" s="219" t="s">
        <v>9</v>
      </c>
      <c r="E81" s="167">
        <v>73300</v>
      </c>
      <c r="F81" s="166"/>
      <c r="G81" s="163">
        <v>100000</v>
      </c>
      <c r="H81" s="216"/>
    </row>
    <row r="82" spans="1:8" ht="24.75" customHeight="1" x14ac:dyDescent="0.3">
      <c r="A82" s="217">
        <v>40</v>
      </c>
      <c r="B82" s="218" t="s">
        <v>1830</v>
      </c>
      <c r="C82" s="160" t="s">
        <v>2003</v>
      </c>
      <c r="D82" s="219" t="s">
        <v>9</v>
      </c>
      <c r="E82" s="167">
        <v>105300</v>
      </c>
      <c r="F82" s="166"/>
      <c r="G82" s="163">
        <v>150000</v>
      </c>
      <c r="H82" s="216"/>
    </row>
    <row r="83" spans="1:8" ht="24.75" customHeight="1" x14ac:dyDescent="0.3">
      <c r="A83" s="217">
        <v>41</v>
      </c>
      <c r="B83" s="218" t="s">
        <v>141</v>
      </c>
      <c r="C83" s="160" t="s">
        <v>1979</v>
      </c>
      <c r="D83" s="219" t="s">
        <v>9</v>
      </c>
      <c r="E83" s="167">
        <v>73300</v>
      </c>
      <c r="F83" s="166"/>
      <c r="G83" s="163">
        <v>100000</v>
      </c>
      <c r="H83" s="216"/>
    </row>
    <row r="84" spans="1:8" ht="24.75" customHeight="1" x14ac:dyDescent="0.3">
      <c r="A84" s="217">
        <v>42</v>
      </c>
      <c r="B84" s="218" t="s">
        <v>1834</v>
      </c>
      <c r="C84" s="160" t="s">
        <v>2007</v>
      </c>
      <c r="D84" s="219" t="s">
        <v>9</v>
      </c>
      <c r="E84" s="167">
        <v>105300</v>
      </c>
      <c r="F84" s="166"/>
      <c r="G84" s="163">
        <v>150000</v>
      </c>
      <c r="H84" s="216"/>
    </row>
    <row r="85" spans="1:8" ht="24.75" customHeight="1" x14ac:dyDescent="0.3">
      <c r="A85" s="217">
        <v>43</v>
      </c>
      <c r="B85" s="218" t="s">
        <v>165</v>
      </c>
      <c r="C85" s="160" t="s">
        <v>1987</v>
      </c>
      <c r="D85" s="219" t="s">
        <v>9</v>
      </c>
      <c r="E85" s="167">
        <v>73300</v>
      </c>
      <c r="F85" s="166"/>
      <c r="G85" s="163">
        <v>100000</v>
      </c>
      <c r="H85" s="216"/>
    </row>
    <row r="86" spans="1:8" ht="24.75" customHeight="1" x14ac:dyDescent="0.3">
      <c r="A86" s="217">
        <v>44</v>
      </c>
      <c r="B86" s="218" t="s">
        <v>1838</v>
      </c>
      <c r="C86" s="160" t="s">
        <v>2011</v>
      </c>
      <c r="D86" s="219" t="s">
        <v>9</v>
      </c>
      <c r="E86" s="167">
        <v>105300</v>
      </c>
      <c r="F86" s="166"/>
      <c r="G86" s="163">
        <v>150000</v>
      </c>
      <c r="H86" s="216"/>
    </row>
    <row r="87" spans="1:8" ht="24.75" customHeight="1" x14ac:dyDescent="0.3">
      <c r="A87" s="217">
        <v>45</v>
      </c>
      <c r="B87" s="218" t="s">
        <v>2021</v>
      </c>
      <c r="C87" s="160" t="s">
        <v>2022</v>
      </c>
      <c r="D87" s="219" t="s">
        <v>9</v>
      </c>
      <c r="E87" s="167">
        <v>73300</v>
      </c>
      <c r="F87" s="166"/>
      <c r="G87" s="163">
        <v>100000</v>
      </c>
      <c r="H87" s="216"/>
    </row>
    <row r="88" spans="1:8" ht="24.75" customHeight="1" x14ac:dyDescent="0.3">
      <c r="A88" s="217">
        <v>46</v>
      </c>
      <c r="B88" s="218" t="s">
        <v>156</v>
      </c>
      <c r="C88" s="160" t="s">
        <v>1984</v>
      </c>
      <c r="D88" s="219" t="s">
        <v>9</v>
      </c>
      <c r="E88" s="167">
        <v>105300</v>
      </c>
      <c r="F88" s="166"/>
      <c r="G88" s="163">
        <v>150000</v>
      </c>
      <c r="H88" s="216"/>
    </row>
    <row r="89" spans="1:8" ht="24.75" customHeight="1" x14ac:dyDescent="0.3">
      <c r="A89" s="217">
        <v>47</v>
      </c>
      <c r="B89" s="218" t="s">
        <v>159</v>
      </c>
      <c r="C89" s="160" t="s">
        <v>1985</v>
      </c>
      <c r="D89" s="219" t="s">
        <v>9</v>
      </c>
      <c r="E89" s="167">
        <v>73300</v>
      </c>
      <c r="F89" s="166"/>
      <c r="G89" s="163">
        <v>100000</v>
      </c>
      <c r="H89" s="216"/>
    </row>
    <row r="90" spans="1:8" ht="24.75" customHeight="1" x14ac:dyDescent="0.3">
      <c r="A90" s="217">
        <v>48</v>
      </c>
      <c r="B90" s="218" t="s">
        <v>1836</v>
      </c>
      <c r="C90" s="160" t="s">
        <v>2009</v>
      </c>
      <c r="D90" s="219" t="s">
        <v>9</v>
      </c>
      <c r="E90" s="167">
        <v>105300</v>
      </c>
      <c r="F90" s="166"/>
      <c r="G90" s="163">
        <v>150000</v>
      </c>
      <c r="H90" s="216"/>
    </row>
    <row r="91" spans="1:8" ht="24.75" customHeight="1" x14ac:dyDescent="0.3">
      <c r="A91" s="217">
        <v>49</v>
      </c>
      <c r="B91" s="218" t="s">
        <v>135</v>
      </c>
      <c r="C91" s="160" t="s">
        <v>1977</v>
      </c>
      <c r="D91" s="219" t="s">
        <v>9</v>
      </c>
      <c r="E91" s="167">
        <v>73300</v>
      </c>
      <c r="F91" s="166"/>
      <c r="G91" s="163">
        <v>100000</v>
      </c>
      <c r="H91" s="216"/>
    </row>
    <row r="92" spans="1:8" ht="24.75" customHeight="1" x14ac:dyDescent="0.3">
      <c r="A92" s="217">
        <v>50</v>
      </c>
      <c r="B92" s="218" t="s">
        <v>1829</v>
      </c>
      <c r="C92" s="160" t="s">
        <v>2002</v>
      </c>
      <c r="D92" s="219" t="s">
        <v>9</v>
      </c>
      <c r="E92" s="167">
        <v>105300</v>
      </c>
      <c r="F92" s="166"/>
      <c r="G92" s="163">
        <v>150000</v>
      </c>
      <c r="H92" s="216"/>
    </row>
    <row r="93" spans="1:8" ht="24.75" customHeight="1" x14ac:dyDescent="0.3">
      <c r="A93" s="217">
        <v>51</v>
      </c>
      <c r="B93" s="218" t="s">
        <v>129</v>
      </c>
      <c r="C93" s="160" t="s">
        <v>1975</v>
      </c>
      <c r="D93" s="219" t="s">
        <v>9</v>
      </c>
      <c r="E93" s="167">
        <v>73300</v>
      </c>
      <c r="F93" s="166"/>
      <c r="G93" s="163">
        <v>100000</v>
      </c>
      <c r="H93" s="216"/>
    </row>
    <row r="94" spans="1:8" ht="24.75" customHeight="1" x14ac:dyDescent="0.3">
      <c r="A94" s="217">
        <v>52</v>
      </c>
      <c r="B94" s="218" t="s">
        <v>1831</v>
      </c>
      <c r="C94" s="160" t="s">
        <v>2004</v>
      </c>
      <c r="D94" s="219" t="s">
        <v>9</v>
      </c>
      <c r="E94" s="167">
        <v>105300</v>
      </c>
      <c r="F94" s="166"/>
      <c r="G94" s="163">
        <v>150000</v>
      </c>
      <c r="H94" s="216"/>
    </row>
    <row r="95" spans="1:8" ht="24.75" customHeight="1" x14ac:dyDescent="0.3">
      <c r="A95" s="217">
        <v>53</v>
      </c>
      <c r="B95" s="218" t="s">
        <v>162</v>
      </c>
      <c r="C95" s="160" t="s">
        <v>1986</v>
      </c>
      <c r="D95" s="219" t="s">
        <v>9</v>
      </c>
      <c r="E95" s="167">
        <v>73300</v>
      </c>
      <c r="F95" s="166"/>
      <c r="G95" s="163">
        <v>100000</v>
      </c>
      <c r="H95" s="216"/>
    </row>
    <row r="96" spans="1:8" ht="24.75" customHeight="1" x14ac:dyDescent="0.3">
      <c r="A96" s="217">
        <v>54</v>
      </c>
      <c r="B96" s="218" t="s">
        <v>1837</v>
      </c>
      <c r="C96" s="160" t="s">
        <v>2010</v>
      </c>
      <c r="D96" s="219" t="s">
        <v>9</v>
      </c>
      <c r="E96" s="167">
        <v>105300</v>
      </c>
      <c r="F96" s="166"/>
      <c r="G96" s="163">
        <v>150000</v>
      </c>
      <c r="H96" s="216"/>
    </row>
    <row r="97" spans="1:8" ht="24.75" customHeight="1" x14ac:dyDescent="0.3">
      <c r="A97" s="217">
        <v>55</v>
      </c>
      <c r="B97" s="218" t="s">
        <v>138</v>
      </c>
      <c r="C97" s="160" t="s">
        <v>1978</v>
      </c>
      <c r="D97" s="219" t="s">
        <v>9</v>
      </c>
      <c r="E97" s="167">
        <v>73300</v>
      </c>
      <c r="F97" s="166"/>
      <c r="G97" s="163">
        <v>100000</v>
      </c>
      <c r="H97" s="216"/>
    </row>
    <row r="98" spans="1:8" ht="24.75" customHeight="1" x14ac:dyDescent="0.3">
      <c r="A98" s="217">
        <v>56</v>
      </c>
      <c r="B98" s="218" t="s">
        <v>1833</v>
      </c>
      <c r="C98" s="160" t="s">
        <v>2006</v>
      </c>
      <c r="D98" s="219" t="s">
        <v>9</v>
      </c>
      <c r="E98" s="167">
        <v>105300</v>
      </c>
      <c r="F98" s="166"/>
      <c r="G98" s="163">
        <v>150000</v>
      </c>
      <c r="H98" s="216"/>
    </row>
    <row r="99" spans="1:8" ht="24.75" customHeight="1" x14ac:dyDescent="0.3">
      <c r="A99" s="217">
        <v>57</v>
      </c>
      <c r="B99" s="218" t="s">
        <v>117</v>
      </c>
      <c r="C99" s="160" t="s">
        <v>1971</v>
      </c>
      <c r="D99" s="219" t="s">
        <v>9</v>
      </c>
      <c r="E99" s="167">
        <v>73300</v>
      </c>
      <c r="F99" s="166"/>
      <c r="G99" s="163">
        <v>100000</v>
      </c>
      <c r="H99" s="216"/>
    </row>
    <row r="100" spans="1:8" ht="24.75" customHeight="1" x14ac:dyDescent="0.3">
      <c r="A100" s="217">
        <v>58</v>
      </c>
      <c r="B100" s="218" t="s">
        <v>150</v>
      </c>
      <c r="C100" s="160" t="s">
        <v>1982</v>
      </c>
      <c r="D100" s="219" t="s">
        <v>9</v>
      </c>
      <c r="E100" s="167">
        <v>73300</v>
      </c>
      <c r="F100" s="166"/>
      <c r="G100" s="163">
        <v>100000</v>
      </c>
      <c r="H100" s="216"/>
    </row>
    <row r="101" spans="1:8" ht="24.75" customHeight="1" x14ac:dyDescent="0.3">
      <c r="A101" s="217">
        <v>59</v>
      </c>
      <c r="B101" s="218" t="s">
        <v>1841</v>
      </c>
      <c r="C101" s="160" t="s">
        <v>2018</v>
      </c>
      <c r="D101" s="219" t="s">
        <v>9</v>
      </c>
      <c r="E101" s="167">
        <v>105300</v>
      </c>
      <c r="F101" s="166"/>
      <c r="G101" s="163">
        <v>150000</v>
      </c>
      <c r="H101" s="216"/>
    </row>
    <row r="102" spans="1:8" ht="24.75" customHeight="1" x14ac:dyDescent="0.3">
      <c r="A102" s="217">
        <v>60</v>
      </c>
      <c r="B102" s="218" t="s">
        <v>168</v>
      </c>
      <c r="C102" s="160" t="s">
        <v>1988</v>
      </c>
      <c r="D102" s="219" t="s">
        <v>9</v>
      </c>
      <c r="E102" s="167">
        <v>73300</v>
      </c>
      <c r="F102" s="166"/>
      <c r="G102" s="163">
        <v>100000</v>
      </c>
      <c r="H102" s="216"/>
    </row>
    <row r="103" spans="1:8" ht="24.75" customHeight="1" x14ac:dyDescent="0.3">
      <c r="A103" s="217">
        <v>61</v>
      </c>
      <c r="B103" s="218" t="s">
        <v>1839</v>
      </c>
      <c r="C103" s="160" t="s">
        <v>2012</v>
      </c>
      <c r="D103" s="219" t="s">
        <v>9</v>
      </c>
      <c r="E103" s="167">
        <v>105300</v>
      </c>
      <c r="F103" s="166"/>
      <c r="G103" s="163">
        <v>150000</v>
      </c>
      <c r="H103" s="216"/>
    </row>
    <row r="104" spans="1:8" ht="24.75" customHeight="1" x14ac:dyDescent="0.3">
      <c r="A104" s="217">
        <v>62</v>
      </c>
      <c r="B104" s="218" t="s">
        <v>2026</v>
      </c>
      <c r="C104" s="160" t="s">
        <v>2027</v>
      </c>
      <c r="D104" s="219" t="s">
        <v>9</v>
      </c>
      <c r="E104" s="167">
        <v>73300</v>
      </c>
      <c r="F104" s="166"/>
      <c r="G104" s="163">
        <v>100000</v>
      </c>
      <c r="H104" s="216"/>
    </row>
    <row r="105" spans="1:8" ht="24.75" customHeight="1" x14ac:dyDescent="0.3">
      <c r="A105" s="217">
        <v>63</v>
      </c>
      <c r="B105" s="218" t="s">
        <v>177</v>
      </c>
      <c r="C105" s="160" t="s">
        <v>1991</v>
      </c>
      <c r="D105" s="219" t="s">
        <v>9</v>
      </c>
      <c r="E105" s="167">
        <v>105300</v>
      </c>
      <c r="F105" s="166"/>
      <c r="G105" s="163">
        <v>150000</v>
      </c>
      <c r="H105" s="216"/>
    </row>
    <row r="106" spans="1:8" ht="24.75" customHeight="1" x14ac:dyDescent="0.3">
      <c r="A106" s="217">
        <v>64</v>
      </c>
      <c r="B106" s="218"/>
      <c r="C106" s="160" t="s">
        <v>1451</v>
      </c>
      <c r="D106" s="219" t="s">
        <v>9</v>
      </c>
      <c r="E106" s="167"/>
      <c r="F106" s="167">
        <v>100000</v>
      </c>
      <c r="G106" s="163">
        <v>100000</v>
      </c>
      <c r="H106" s="193"/>
    </row>
    <row r="107" spans="1:8" ht="24.75" customHeight="1" x14ac:dyDescent="0.3">
      <c r="A107" s="217">
        <v>65</v>
      </c>
      <c r="B107" s="218"/>
      <c r="C107" s="160" t="s">
        <v>1452</v>
      </c>
      <c r="D107" s="219" t="s">
        <v>9</v>
      </c>
      <c r="E107" s="167"/>
      <c r="F107" s="167">
        <v>100000</v>
      </c>
      <c r="G107" s="163">
        <v>100000</v>
      </c>
      <c r="H107" s="193"/>
    </row>
    <row r="108" spans="1:8" ht="24.75" customHeight="1" x14ac:dyDescent="0.3">
      <c r="A108" s="217">
        <v>66</v>
      </c>
      <c r="B108" s="218"/>
      <c r="C108" s="160" t="s">
        <v>1453</v>
      </c>
      <c r="D108" s="219" t="s">
        <v>9</v>
      </c>
      <c r="E108" s="167"/>
      <c r="F108" s="167">
        <v>100000</v>
      </c>
      <c r="G108" s="163">
        <v>100000</v>
      </c>
      <c r="H108" s="193"/>
    </row>
    <row r="109" spans="1:8" ht="24.75" customHeight="1" x14ac:dyDescent="0.3">
      <c r="A109" s="217">
        <v>67</v>
      </c>
      <c r="B109" s="218"/>
      <c r="C109" s="160" t="s">
        <v>1454</v>
      </c>
      <c r="D109" s="219" t="s">
        <v>9</v>
      </c>
      <c r="E109" s="167"/>
      <c r="F109" s="167">
        <v>100000</v>
      </c>
      <c r="G109" s="163">
        <v>100000</v>
      </c>
      <c r="H109" s="193"/>
    </row>
    <row r="110" spans="1:8" ht="24.75" customHeight="1" x14ac:dyDescent="0.3">
      <c r="A110" s="217">
        <v>68</v>
      </c>
      <c r="B110" s="218"/>
      <c r="C110" s="160" t="s">
        <v>1766</v>
      </c>
      <c r="D110" s="219" t="s">
        <v>9</v>
      </c>
      <c r="E110" s="167"/>
      <c r="F110" s="167">
        <v>350000</v>
      </c>
      <c r="G110" s="163">
        <v>350000</v>
      </c>
      <c r="H110" s="193"/>
    </row>
    <row r="111" spans="1:8" ht="24.75" customHeight="1" x14ac:dyDescent="0.3">
      <c r="A111" s="217">
        <v>69</v>
      </c>
      <c r="B111" s="218"/>
      <c r="C111" s="160" t="s">
        <v>1456</v>
      </c>
      <c r="D111" s="219" t="s">
        <v>9</v>
      </c>
      <c r="E111" s="167"/>
      <c r="F111" s="167">
        <v>100000</v>
      </c>
      <c r="G111" s="163">
        <v>100000</v>
      </c>
      <c r="H111" s="193"/>
    </row>
    <row r="112" spans="1:8" ht="24.75" customHeight="1" x14ac:dyDescent="0.3">
      <c r="A112" s="217">
        <v>70</v>
      </c>
      <c r="B112" s="218"/>
      <c r="C112" s="160" t="s">
        <v>1457</v>
      </c>
      <c r="D112" s="219" t="s">
        <v>9</v>
      </c>
      <c r="E112" s="167"/>
      <c r="F112" s="167">
        <v>100000</v>
      </c>
      <c r="G112" s="163">
        <v>100000</v>
      </c>
      <c r="H112" s="193"/>
    </row>
    <row r="113" spans="1:8" ht="24.75" customHeight="1" x14ac:dyDescent="0.3">
      <c r="A113" s="217">
        <v>71</v>
      </c>
      <c r="B113" s="218"/>
      <c r="C113" s="160" t="s">
        <v>1458</v>
      </c>
      <c r="D113" s="219" t="s">
        <v>9</v>
      </c>
      <c r="E113" s="167"/>
      <c r="F113" s="167">
        <v>100000</v>
      </c>
      <c r="G113" s="163">
        <v>100000</v>
      </c>
      <c r="H113" s="193"/>
    </row>
    <row r="114" spans="1:8" ht="24.75" customHeight="1" x14ac:dyDescent="0.3">
      <c r="A114" s="217">
        <v>72</v>
      </c>
      <c r="B114" s="218"/>
      <c r="C114" s="160" t="s">
        <v>1767</v>
      </c>
      <c r="D114" s="219" t="s">
        <v>9</v>
      </c>
      <c r="E114" s="167"/>
      <c r="F114" s="167">
        <v>150000</v>
      </c>
      <c r="G114" s="163">
        <v>150000</v>
      </c>
      <c r="H114" s="193"/>
    </row>
    <row r="115" spans="1:8" ht="24.75" customHeight="1" x14ac:dyDescent="0.3">
      <c r="A115" s="217">
        <v>73</v>
      </c>
      <c r="B115" s="218"/>
      <c r="C115" s="160" t="s">
        <v>1768</v>
      </c>
      <c r="D115" s="219" t="s">
        <v>9</v>
      </c>
      <c r="E115" s="167"/>
      <c r="F115" s="167">
        <v>100000</v>
      </c>
      <c r="G115" s="163">
        <v>100000</v>
      </c>
      <c r="H115" s="193"/>
    </row>
    <row r="116" spans="1:8" ht="24.75" customHeight="1" x14ac:dyDescent="0.3">
      <c r="A116" s="217">
        <v>74</v>
      </c>
      <c r="B116" s="218"/>
      <c r="C116" s="160" t="s">
        <v>1769</v>
      </c>
      <c r="D116" s="219" t="s">
        <v>9</v>
      </c>
      <c r="E116" s="167"/>
      <c r="F116" s="167">
        <v>150000</v>
      </c>
      <c r="G116" s="163">
        <v>150000</v>
      </c>
      <c r="H116" s="193"/>
    </row>
    <row r="117" spans="1:8" ht="24.75" customHeight="1" x14ac:dyDescent="0.3">
      <c r="A117" s="217">
        <v>75</v>
      </c>
      <c r="B117" s="218"/>
      <c r="C117" s="160" t="s">
        <v>1463</v>
      </c>
      <c r="D117" s="219" t="s">
        <v>9</v>
      </c>
      <c r="E117" s="167"/>
      <c r="F117" s="167">
        <v>100000</v>
      </c>
      <c r="G117" s="163">
        <v>100000</v>
      </c>
      <c r="H117" s="193"/>
    </row>
    <row r="118" spans="1:8" ht="24.75" customHeight="1" x14ac:dyDescent="0.3">
      <c r="A118" s="217">
        <v>76</v>
      </c>
      <c r="B118" s="218"/>
      <c r="C118" s="160" t="s">
        <v>1770</v>
      </c>
      <c r="D118" s="219" t="s">
        <v>9</v>
      </c>
      <c r="E118" s="167"/>
      <c r="F118" s="167">
        <v>200000</v>
      </c>
      <c r="G118" s="163">
        <v>200000</v>
      </c>
      <c r="H118" s="193"/>
    </row>
    <row r="119" spans="1:8" ht="24.75" customHeight="1" x14ac:dyDescent="0.3">
      <c r="A119" s="217">
        <v>77</v>
      </c>
      <c r="B119" s="218"/>
      <c r="C119" s="160" t="s">
        <v>1465</v>
      </c>
      <c r="D119" s="219" t="s">
        <v>9</v>
      </c>
      <c r="E119" s="167"/>
      <c r="F119" s="167">
        <v>100000</v>
      </c>
      <c r="G119" s="163">
        <v>100000</v>
      </c>
      <c r="H119" s="193"/>
    </row>
    <row r="120" spans="1:8" ht="24.75" customHeight="1" x14ac:dyDescent="0.3">
      <c r="A120" s="217">
        <v>78</v>
      </c>
      <c r="B120" s="218"/>
      <c r="C120" s="160" t="s">
        <v>1466</v>
      </c>
      <c r="D120" s="219" t="s">
        <v>9</v>
      </c>
      <c r="E120" s="167"/>
      <c r="F120" s="167">
        <v>100000</v>
      </c>
      <c r="G120" s="163">
        <v>100000</v>
      </c>
      <c r="H120" s="226"/>
    </row>
    <row r="121" spans="1:8" ht="20.25" customHeight="1" x14ac:dyDescent="0.3">
      <c r="G121" s="174"/>
    </row>
    <row r="122" spans="1:8" ht="20.25" customHeight="1" x14ac:dyDescent="0.3">
      <c r="G122" s="174"/>
    </row>
    <row r="123" spans="1:8" ht="20.25" customHeight="1" x14ac:dyDescent="0.3">
      <c r="G123" s="174"/>
    </row>
    <row r="124" spans="1:8" ht="20.25" customHeight="1" x14ac:dyDescent="0.3">
      <c r="G124" s="174"/>
    </row>
    <row r="125" spans="1:8" ht="20.25" customHeight="1" x14ac:dyDescent="0.3">
      <c r="G125" s="174"/>
    </row>
    <row r="126" spans="1:8" ht="20.25" customHeight="1" x14ac:dyDescent="0.3">
      <c r="G126" s="174"/>
    </row>
    <row r="127" spans="1:8" ht="20.25" customHeight="1" x14ac:dyDescent="0.3">
      <c r="G127" s="174"/>
    </row>
    <row r="128" spans="1:8" ht="20.25" customHeight="1" x14ac:dyDescent="0.3">
      <c r="G128" s="174"/>
    </row>
    <row r="129" spans="7:7" ht="20.25" customHeight="1" x14ac:dyDescent="0.3">
      <c r="G129" s="174"/>
    </row>
    <row r="130" spans="7:7" ht="20.25" customHeight="1" x14ac:dyDescent="0.3">
      <c r="G130" s="174"/>
    </row>
    <row r="131" spans="7:7" ht="20.25" customHeight="1" x14ac:dyDescent="0.3">
      <c r="G131" s="174"/>
    </row>
    <row r="132" spans="7:7" ht="20.25" customHeight="1" x14ac:dyDescent="0.3">
      <c r="G132" s="174"/>
    </row>
    <row r="133" spans="7:7" ht="20.25" customHeight="1" x14ac:dyDescent="0.3">
      <c r="G133" s="174"/>
    </row>
    <row r="134" spans="7:7" ht="20.25" customHeight="1" x14ac:dyDescent="0.3">
      <c r="G134" s="174"/>
    </row>
    <row r="135" spans="7:7" ht="20.25" customHeight="1" x14ac:dyDescent="0.3">
      <c r="G135" s="174"/>
    </row>
    <row r="136" spans="7:7" ht="20.25" customHeight="1" x14ac:dyDescent="0.3">
      <c r="G136" s="174"/>
    </row>
    <row r="137" spans="7:7" ht="20.25" customHeight="1" x14ac:dyDescent="0.3">
      <c r="G137" s="174"/>
    </row>
    <row r="138" spans="7:7" ht="20.25" customHeight="1" x14ac:dyDescent="0.3">
      <c r="G138" s="174"/>
    </row>
    <row r="139" spans="7:7" ht="20.25" customHeight="1" x14ac:dyDescent="0.3">
      <c r="G139" s="174"/>
    </row>
    <row r="140" spans="7:7" ht="20.25" customHeight="1" x14ac:dyDescent="0.3">
      <c r="G140" s="174"/>
    </row>
    <row r="141" spans="7:7" ht="20.25" customHeight="1" x14ac:dyDescent="0.3">
      <c r="G141" s="174"/>
    </row>
    <row r="142" spans="7:7" ht="20.25" customHeight="1" x14ac:dyDescent="0.3">
      <c r="G142" s="174"/>
    </row>
    <row r="143" spans="7:7" ht="20.25" customHeight="1" x14ac:dyDescent="0.3">
      <c r="G143" s="174"/>
    </row>
    <row r="144" spans="7:7" ht="20.25" customHeight="1" x14ac:dyDescent="0.3">
      <c r="G144" s="174"/>
    </row>
    <row r="145" spans="7:7" ht="20.25" customHeight="1" x14ac:dyDescent="0.3">
      <c r="G145" s="174"/>
    </row>
    <row r="146" spans="7:7" ht="20.25" customHeight="1" x14ac:dyDescent="0.3">
      <c r="G146" s="174"/>
    </row>
    <row r="147" spans="7:7" ht="20.25" customHeight="1" x14ac:dyDescent="0.3">
      <c r="G147" s="174"/>
    </row>
    <row r="148" spans="7:7" ht="20.25" customHeight="1" x14ac:dyDescent="0.3">
      <c r="G148" s="174"/>
    </row>
    <row r="149" spans="7:7" ht="20.25" customHeight="1" x14ac:dyDescent="0.3">
      <c r="G149" s="174"/>
    </row>
    <row r="150" spans="7:7" ht="20.25" customHeight="1" x14ac:dyDescent="0.3">
      <c r="G150" s="174"/>
    </row>
    <row r="151" spans="7:7" ht="20.25" customHeight="1" x14ac:dyDescent="0.3">
      <c r="G151" s="174"/>
    </row>
    <row r="152" spans="7:7" ht="20.25" customHeight="1" x14ac:dyDescent="0.3">
      <c r="G152" s="174"/>
    </row>
    <row r="153" spans="7:7" ht="20.25" customHeight="1" x14ac:dyDescent="0.3">
      <c r="G153" s="174"/>
    </row>
    <row r="154" spans="7:7" ht="20.25" customHeight="1" x14ac:dyDescent="0.3">
      <c r="G154" s="174"/>
    </row>
    <row r="155" spans="7:7" ht="20.25" customHeight="1" x14ac:dyDescent="0.3">
      <c r="G155" s="174"/>
    </row>
    <row r="156" spans="7:7" ht="20.25" customHeight="1" x14ac:dyDescent="0.3">
      <c r="G156" s="174"/>
    </row>
    <row r="157" spans="7:7" ht="20.25" customHeight="1" x14ac:dyDescent="0.3">
      <c r="G157" s="174"/>
    </row>
    <row r="158" spans="7:7" ht="20.25" customHeight="1" x14ac:dyDescent="0.3">
      <c r="G158" s="174"/>
    </row>
    <row r="159" spans="7:7" ht="20.25" customHeight="1" x14ac:dyDescent="0.3">
      <c r="G159" s="174"/>
    </row>
    <row r="160" spans="7:7" ht="20.25" customHeight="1" x14ac:dyDescent="0.3">
      <c r="G160" s="174"/>
    </row>
    <row r="161" spans="7:7" ht="20.25" customHeight="1" x14ac:dyDescent="0.3">
      <c r="G161" s="174"/>
    </row>
    <row r="162" spans="7:7" ht="20.25" customHeight="1" x14ac:dyDescent="0.3">
      <c r="G162" s="174"/>
    </row>
    <row r="163" spans="7:7" ht="20.25" customHeight="1" x14ac:dyDescent="0.3">
      <c r="G163" s="174"/>
    </row>
    <row r="164" spans="7:7" ht="20.25" customHeight="1" x14ac:dyDescent="0.3">
      <c r="G164" s="174"/>
    </row>
    <row r="165" spans="7:7" ht="20.25" customHeight="1" x14ac:dyDescent="0.3">
      <c r="G165" s="174"/>
    </row>
    <row r="166" spans="7:7" ht="20.25" customHeight="1" x14ac:dyDescent="0.3">
      <c r="G166" s="174"/>
    </row>
    <row r="167" spans="7:7" ht="20.25" customHeight="1" x14ac:dyDescent="0.3">
      <c r="G167" s="174"/>
    </row>
    <row r="168" spans="7:7" ht="20.25" customHeight="1" x14ac:dyDescent="0.3">
      <c r="G168" s="174"/>
    </row>
    <row r="169" spans="7:7" ht="20.25" customHeight="1" x14ac:dyDescent="0.3">
      <c r="G169" s="174"/>
    </row>
    <row r="170" spans="7:7" ht="20.25" customHeight="1" x14ac:dyDescent="0.3">
      <c r="G170" s="174"/>
    </row>
    <row r="171" spans="7:7" ht="20.25" customHeight="1" x14ac:dyDescent="0.3">
      <c r="G171" s="174"/>
    </row>
    <row r="172" spans="7:7" ht="20.25" customHeight="1" x14ac:dyDescent="0.3">
      <c r="G172" s="174"/>
    </row>
    <row r="173" spans="7:7" ht="20.25" customHeight="1" x14ac:dyDescent="0.3">
      <c r="G173" s="174"/>
    </row>
    <row r="174" spans="7:7" ht="20.25" customHeight="1" x14ac:dyDescent="0.3">
      <c r="G174" s="174"/>
    </row>
    <row r="175" spans="7:7" ht="20.25" customHeight="1" x14ac:dyDescent="0.3">
      <c r="G175" s="174"/>
    </row>
    <row r="176" spans="7:7" ht="20.25" customHeight="1" x14ac:dyDescent="0.3">
      <c r="G176" s="174"/>
    </row>
    <row r="177" spans="7:7" ht="20.25" customHeight="1" x14ac:dyDescent="0.3">
      <c r="G177" s="174"/>
    </row>
    <row r="178" spans="7:7" ht="20.25" customHeight="1" x14ac:dyDescent="0.3">
      <c r="G178" s="174"/>
    </row>
    <row r="179" spans="7:7" ht="20.25" customHeight="1" x14ac:dyDescent="0.3">
      <c r="G179" s="174"/>
    </row>
    <row r="180" spans="7:7" ht="20.25" customHeight="1" x14ac:dyDescent="0.3">
      <c r="G180" s="174"/>
    </row>
    <row r="181" spans="7:7" ht="20.25" customHeight="1" x14ac:dyDescent="0.3">
      <c r="G181" s="174"/>
    </row>
    <row r="182" spans="7:7" ht="20.25" customHeight="1" x14ac:dyDescent="0.3">
      <c r="G182" s="174"/>
    </row>
    <row r="183" spans="7:7" ht="20.25" customHeight="1" x14ac:dyDescent="0.3">
      <c r="G183" s="174"/>
    </row>
    <row r="184" spans="7:7" ht="20.25" customHeight="1" x14ac:dyDescent="0.3">
      <c r="G184" s="174"/>
    </row>
    <row r="185" spans="7:7" ht="20.25" customHeight="1" x14ac:dyDescent="0.3">
      <c r="G185" s="174"/>
    </row>
    <row r="186" spans="7:7" ht="20.25" customHeight="1" x14ac:dyDescent="0.3">
      <c r="G186" s="174"/>
    </row>
    <row r="187" spans="7:7" ht="20.25" customHeight="1" x14ac:dyDescent="0.3">
      <c r="G187" s="174"/>
    </row>
    <row r="188" spans="7:7" ht="20.25" customHeight="1" x14ac:dyDescent="0.3">
      <c r="G188" s="174"/>
    </row>
    <row r="189" spans="7:7" ht="20.25" customHeight="1" x14ac:dyDescent="0.3">
      <c r="G189" s="174"/>
    </row>
    <row r="190" spans="7:7" ht="20.25" customHeight="1" x14ac:dyDescent="0.3">
      <c r="G190" s="174"/>
    </row>
    <row r="191" spans="7:7" ht="20.25" customHeight="1" x14ac:dyDescent="0.3">
      <c r="G191" s="174"/>
    </row>
    <row r="192" spans="7:7" ht="20.25" customHeight="1" x14ac:dyDescent="0.3">
      <c r="G192" s="174"/>
    </row>
    <row r="193" spans="7:7" ht="20.25" customHeight="1" x14ac:dyDescent="0.3">
      <c r="G193" s="174"/>
    </row>
    <row r="194" spans="7:7" ht="20.25" customHeight="1" x14ac:dyDescent="0.3">
      <c r="G194" s="174"/>
    </row>
    <row r="195" spans="7:7" ht="20.25" customHeight="1" x14ac:dyDescent="0.3">
      <c r="G195" s="174"/>
    </row>
    <row r="196" spans="7:7" ht="20.25" customHeight="1" x14ac:dyDescent="0.3">
      <c r="G196" s="174"/>
    </row>
    <row r="197" spans="7:7" ht="20.25" customHeight="1" x14ac:dyDescent="0.3">
      <c r="G197" s="174"/>
    </row>
    <row r="198" spans="7:7" ht="20.25" customHeight="1" x14ac:dyDescent="0.3">
      <c r="G198" s="174"/>
    </row>
    <row r="199" spans="7:7" ht="20.25" customHeight="1" x14ac:dyDescent="0.3">
      <c r="G199" s="174"/>
    </row>
    <row r="200" spans="7:7" ht="20.25" customHeight="1" x14ac:dyDescent="0.3">
      <c r="G200" s="174"/>
    </row>
    <row r="201" spans="7:7" ht="20.25" customHeight="1" x14ac:dyDescent="0.3">
      <c r="G201" s="174"/>
    </row>
    <row r="202" spans="7:7" ht="20.25" customHeight="1" x14ac:dyDescent="0.3">
      <c r="G202" s="174"/>
    </row>
    <row r="203" spans="7:7" ht="20.25" customHeight="1" x14ac:dyDescent="0.3">
      <c r="G203" s="174"/>
    </row>
    <row r="204" spans="7:7" ht="20.25" customHeight="1" x14ac:dyDescent="0.3">
      <c r="G204" s="174"/>
    </row>
    <row r="205" spans="7:7" ht="20.25" customHeight="1" x14ac:dyDescent="0.3">
      <c r="G205" s="174"/>
    </row>
    <row r="206" spans="7:7" ht="20.25" customHeight="1" x14ac:dyDescent="0.3">
      <c r="G206" s="174"/>
    </row>
    <row r="207" spans="7:7" ht="20.25" customHeight="1" x14ac:dyDescent="0.3">
      <c r="G207" s="174"/>
    </row>
    <row r="208" spans="7:7" ht="20.25" customHeight="1" x14ac:dyDescent="0.3">
      <c r="G208" s="174"/>
    </row>
    <row r="209" spans="7:7" ht="20.25" customHeight="1" x14ac:dyDescent="0.3">
      <c r="G209" s="174"/>
    </row>
    <row r="210" spans="7:7" ht="20.25" customHeight="1" x14ac:dyDescent="0.3">
      <c r="G210" s="174"/>
    </row>
    <row r="211" spans="7:7" ht="20.25" customHeight="1" x14ac:dyDescent="0.3">
      <c r="G211" s="174"/>
    </row>
    <row r="212" spans="7:7" ht="20.25" customHeight="1" x14ac:dyDescent="0.3">
      <c r="G212" s="174"/>
    </row>
    <row r="213" spans="7:7" ht="20.25" customHeight="1" x14ac:dyDescent="0.3">
      <c r="G213" s="174"/>
    </row>
    <row r="214" spans="7:7" ht="20.25" customHeight="1" x14ac:dyDescent="0.3">
      <c r="G214" s="174"/>
    </row>
    <row r="215" spans="7:7" ht="20.25" customHeight="1" x14ac:dyDescent="0.3">
      <c r="G215" s="174"/>
    </row>
    <row r="216" spans="7:7" ht="20.25" customHeight="1" x14ac:dyDescent="0.3">
      <c r="G216" s="174"/>
    </row>
  </sheetData>
  <autoFilter ref="A5:H120" xr:uid="{00000000-0009-0000-0000-000003000000}"/>
  <mergeCells count="3">
    <mergeCell ref="A3:H3"/>
    <mergeCell ref="A1:C1"/>
    <mergeCell ref="A2:C2"/>
  </mergeCells>
  <pageMargins left="0.73" right="0.41999998688697798" top="0.33" bottom="0.34" header="0.3" footer="0.3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outlinePr summaryBelow="0"/>
  </sheetPr>
  <dimension ref="A1:H141"/>
  <sheetViews>
    <sheetView showGridLines="0" zoomScale="86" zoomScaleNormal="86" workbookViewId="0">
      <pane ySplit="5" topLeftCell="A6" activePane="bottomLeft" state="frozen"/>
      <selection pane="bottomLeft" activeCell="G5" sqref="G5"/>
    </sheetView>
  </sheetViews>
  <sheetFormatPr defaultColWidth="9" defaultRowHeight="20.25" customHeight="1" x14ac:dyDescent="0.3"/>
  <cols>
    <col min="1" max="1" width="6.88671875" style="212" customWidth="1"/>
    <col min="2" max="2" width="16.109375" style="164" customWidth="1"/>
    <col min="3" max="3" width="82.21875" style="173" customWidth="1"/>
    <col min="4" max="4" width="8.6640625" style="212" customWidth="1"/>
    <col min="5" max="5" width="15.77734375" style="164" customWidth="1"/>
    <col min="6" max="6" width="16.33203125" style="164" customWidth="1"/>
    <col min="7" max="7" width="15.88671875" style="161" customWidth="1"/>
    <col min="8" max="8" width="17.21875" style="164" customWidth="1"/>
    <col min="9" max="16384" width="9" style="164"/>
  </cols>
  <sheetData>
    <row r="1" spans="1:8" ht="20.25" customHeight="1" x14ac:dyDescent="0.3">
      <c r="A1" s="235" t="s">
        <v>1806</v>
      </c>
      <c r="B1" s="235"/>
      <c r="C1" s="235"/>
      <c r="G1" s="174"/>
    </row>
    <row r="2" spans="1:8" ht="20.25" customHeight="1" x14ac:dyDescent="0.3">
      <c r="A2" s="236" t="s">
        <v>1807</v>
      </c>
      <c r="B2" s="236"/>
      <c r="C2" s="236"/>
      <c r="G2" s="174"/>
    </row>
    <row r="3" spans="1:8" ht="33" customHeight="1" x14ac:dyDescent="0.3">
      <c r="A3" s="234" t="s">
        <v>0</v>
      </c>
      <c r="B3" s="234"/>
      <c r="C3" s="234"/>
      <c r="D3" s="234"/>
      <c r="E3" s="234"/>
      <c r="F3" s="234"/>
      <c r="G3" s="234"/>
      <c r="H3" s="234"/>
    </row>
    <row r="4" spans="1:8" ht="20.25" customHeight="1" x14ac:dyDescent="0.3">
      <c r="G4" s="175"/>
    </row>
    <row r="5" spans="1:8" ht="42.75" customHeight="1" x14ac:dyDescent="0.3">
      <c r="A5" s="165" t="s">
        <v>1808</v>
      </c>
      <c r="B5" s="165" t="s">
        <v>2</v>
      </c>
      <c r="C5" s="176" t="s">
        <v>3</v>
      </c>
      <c r="D5" s="165" t="s">
        <v>1740</v>
      </c>
      <c r="E5" s="165" t="s">
        <v>1758</v>
      </c>
      <c r="F5" s="165" t="s">
        <v>1759</v>
      </c>
      <c r="G5" s="176" t="s">
        <v>1782</v>
      </c>
      <c r="H5" s="213" t="s">
        <v>1755</v>
      </c>
    </row>
    <row r="6" spans="1:8" ht="27" customHeight="1" x14ac:dyDescent="0.3">
      <c r="A6" s="165"/>
      <c r="B6" s="165"/>
      <c r="C6" s="176" t="s">
        <v>1794</v>
      </c>
      <c r="D6" s="165"/>
      <c r="E6" s="165"/>
      <c r="F6" s="165"/>
      <c r="G6" s="176"/>
      <c r="H6" s="214"/>
    </row>
    <row r="7" spans="1:8" ht="27" customHeight="1" x14ac:dyDescent="0.3">
      <c r="A7" s="215" t="s">
        <v>1801</v>
      </c>
      <c r="B7" s="166"/>
      <c r="C7" s="166" t="s">
        <v>23</v>
      </c>
      <c r="D7" s="215"/>
      <c r="E7" s="166"/>
      <c r="F7" s="166"/>
      <c r="G7" s="163">
        <v>0</v>
      </c>
      <c r="H7" s="216"/>
    </row>
    <row r="8" spans="1:8" ht="27" customHeight="1" x14ac:dyDescent="0.3">
      <c r="A8" s="217">
        <v>1</v>
      </c>
      <c r="B8" s="218" t="s">
        <v>28</v>
      </c>
      <c r="C8" s="160" t="s">
        <v>29</v>
      </c>
      <c r="D8" s="219" t="s">
        <v>9</v>
      </c>
      <c r="E8" s="167">
        <v>276500</v>
      </c>
      <c r="F8" s="220">
        <v>0</v>
      </c>
      <c r="G8" s="163">
        <v>400000</v>
      </c>
      <c r="H8" s="193"/>
    </row>
    <row r="9" spans="1:8" ht="27" customHeight="1" x14ac:dyDescent="0.3">
      <c r="A9" s="217">
        <v>2</v>
      </c>
      <c r="B9" s="218"/>
      <c r="C9" s="160" t="s">
        <v>1387</v>
      </c>
      <c r="D9" s="219" t="s">
        <v>9</v>
      </c>
      <c r="E9" s="167"/>
      <c r="F9" s="167">
        <v>300000</v>
      </c>
      <c r="G9" s="163">
        <v>300000</v>
      </c>
      <c r="H9" s="193"/>
    </row>
    <row r="10" spans="1:8" ht="27" customHeight="1" x14ac:dyDescent="0.3">
      <c r="A10" s="217">
        <v>3</v>
      </c>
      <c r="B10" s="218"/>
      <c r="C10" s="160" t="s">
        <v>1388</v>
      </c>
      <c r="D10" s="219" t="s">
        <v>9</v>
      </c>
      <c r="E10" s="167"/>
      <c r="F10" s="167">
        <v>200000</v>
      </c>
      <c r="G10" s="163">
        <v>200000</v>
      </c>
      <c r="H10" s="193"/>
    </row>
    <row r="11" spans="1:8" ht="27" customHeight="1" x14ac:dyDescent="0.3">
      <c r="A11" s="217">
        <v>4</v>
      </c>
      <c r="B11" s="218"/>
      <c r="C11" s="160" t="s">
        <v>1389</v>
      </c>
      <c r="D11" s="219" t="s">
        <v>9</v>
      </c>
      <c r="E11" s="167"/>
      <c r="F11" s="167">
        <v>700000</v>
      </c>
      <c r="G11" s="163">
        <v>700000</v>
      </c>
      <c r="H11" s="193"/>
    </row>
    <row r="12" spans="1:8" ht="27" customHeight="1" x14ac:dyDescent="0.3">
      <c r="A12" s="217">
        <v>5</v>
      </c>
      <c r="B12" s="218"/>
      <c r="C12" s="160" t="s">
        <v>1390</v>
      </c>
      <c r="D12" s="219" t="s">
        <v>9</v>
      </c>
      <c r="E12" s="167"/>
      <c r="F12" s="167">
        <v>1000000</v>
      </c>
      <c r="G12" s="163">
        <v>1000000</v>
      </c>
      <c r="H12" s="193"/>
    </row>
    <row r="13" spans="1:8" ht="27" customHeight="1" x14ac:dyDescent="0.3">
      <c r="A13" s="217">
        <v>6</v>
      </c>
      <c r="B13" s="218"/>
      <c r="C13" s="160" t="s">
        <v>1391</v>
      </c>
      <c r="D13" s="219" t="s">
        <v>9</v>
      </c>
      <c r="E13" s="167"/>
      <c r="F13" s="167">
        <v>1000000</v>
      </c>
      <c r="G13" s="163">
        <v>1000000</v>
      </c>
      <c r="H13" s="193"/>
    </row>
    <row r="14" spans="1:8" ht="27" customHeight="1" x14ac:dyDescent="0.3">
      <c r="A14" s="217">
        <v>7</v>
      </c>
      <c r="B14" s="218"/>
      <c r="C14" s="160" t="s">
        <v>1392</v>
      </c>
      <c r="D14" s="219" t="s">
        <v>9</v>
      </c>
      <c r="E14" s="167"/>
      <c r="F14" s="167">
        <v>700000</v>
      </c>
      <c r="G14" s="163">
        <v>700000</v>
      </c>
      <c r="H14" s="193"/>
    </row>
    <row r="15" spans="1:8" ht="27" customHeight="1" x14ac:dyDescent="0.3">
      <c r="A15" s="217">
        <v>8</v>
      </c>
      <c r="B15" s="218"/>
      <c r="C15" s="160" t="s">
        <v>1393</v>
      </c>
      <c r="D15" s="219" t="s">
        <v>9</v>
      </c>
      <c r="E15" s="167"/>
      <c r="F15" s="167">
        <v>1300000</v>
      </c>
      <c r="G15" s="163">
        <v>1300000</v>
      </c>
      <c r="H15" s="193"/>
    </row>
    <row r="16" spans="1:8" ht="27" customHeight="1" x14ac:dyDescent="0.3">
      <c r="A16" s="217">
        <v>9</v>
      </c>
      <c r="B16" s="218"/>
      <c r="C16" s="160" t="s">
        <v>1395</v>
      </c>
      <c r="D16" s="219" t="s">
        <v>9</v>
      </c>
      <c r="E16" s="167"/>
      <c r="F16" s="167">
        <v>1000000</v>
      </c>
      <c r="G16" s="163">
        <v>1000000</v>
      </c>
      <c r="H16" s="193"/>
    </row>
    <row r="17" spans="1:8" ht="27" customHeight="1" x14ac:dyDescent="0.3">
      <c r="A17" s="217">
        <v>10</v>
      </c>
      <c r="B17" s="218"/>
      <c r="C17" s="160" t="s">
        <v>1396</v>
      </c>
      <c r="D17" s="219" t="s">
        <v>9</v>
      </c>
      <c r="E17" s="167"/>
      <c r="F17" s="167">
        <v>450000</v>
      </c>
      <c r="G17" s="163">
        <v>450000</v>
      </c>
      <c r="H17" s="193"/>
    </row>
    <row r="18" spans="1:8" ht="27" customHeight="1" x14ac:dyDescent="0.3">
      <c r="A18" s="217">
        <v>11</v>
      </c>
      <c r="B18" s="218"/>
      <c r="C18" s="160" t="s">
        <v>1397</v>
      </c>
      <c r="D18" s="219" t="s">
        <v>9</v>
      </c>
      <c r="E18" s="167"/>
      <c r="F18" s="167">
        <v>800000</v>
      </c>
      <c r="G18" s="163">
        <v>800000</v>
      </c>
      <c r="H18" s="193"/>
    </row>
    <row r="19" spans="1:8" ht="27" customHeight="1" x14ac:dyDescent="0.3">
      <c r="A19" s="217">
        <v>12</v>
      </c>
      <c r="B19" s="218"/>
      <c r="C19" s="160" t="s">
        <v>1763</v>
      </c>
      <c r="D19" s="219" t="s">
        <v>9</v>
      </c>
      <c r="E19" s="167"/>
      <c r="F19" s="167">
        <v>80000</v>
      </c>
      <c r="G19" s="163">
        <v>80000</v>
      </c>
      <c r="H19" s="193"/>
    </row>
    <row r="20" spans="1:8" ht="27" customHeight="1" x14ac:dyDescent="0.3">
      <c r="A20" s="217">
        <v>13</v>
      </c>
      <c r="B20" s="218"/>
      <c r="C20" s="160" t="s">
        <v>1399</v>
      </c>
      <c r="D20" s="219" t="s">
        <v>9</v>
      </c>
      <c r="E20" s="167"/>
      <c r="F20" s="167">
        <v>60000</v>
      </c>
      <c r="G20" s="163">
        <v>60000</v>
      </c>
      <c r="H20" s="193"/>
    </row>
    <row r="21" spans="1:8" ht="27" customHeight="1" x14ac:dyDescent="0.3">
      <c r="A21" s="217">
        <v>14</v>
      </c>
      <c r="B21" s="218"/>
      <c r="C21" s="160" t="s">
        <v>1400</v>
      </c>
      <c r="D21" s="219" t="s">
        <v>9</v>
      </c>
      <c r="E21" s="167"/>
      <c r="F21" s="167">
        <v>1500000</v>
      </c>
      <c r="G21" s="163">
        <v>1500000</v>
      </c>
      <c r="H21" s="193"/>
    </row>
    <row r="22" spans="1:8" ht="27" customHeight="1" x14ac:dyDescent="0.3">
      <c r="A22" s="217">
        <v>15</v>
      </c>
      <c r="B22" s="218"/>
      <c r="C22" s="160" t="s">
        <v>1401</v>
      </c>
      <c r="D22" s="219" t="s">
        <v>9</v>
      </c>
      <c r="E22" s="167"/>
      <c r="F22" s="167">
        <v>2000000</v>
      </c>
      <c r="G22" s="163">
        <v>2000000</v>
      </c>
      <c r="H22" s="193"/>
    </row>
    <row r="23" spans="1:8" ht="27" customHeight="1" x14ac:dyDescent="0.3">
      <c r="A23" s="217">
        <v>16</v>
      </c>
      <c r="B23" s="218"/>
      <c r="C23" s="160" t="s">
        <v>1402</v>
      </c>
      <c r="D23" s="219" t="s">
        <v>9</v>
      </c>
      <c r="E23" s="167"/>
      <c r="F23" s="167">
        <v>3000000</v>
      </c>
      <c r="G23" s="163">
        <v>3000000</v>
      </c>
      <c r="H23" s="193"/>
    </row>
    <row r="24" spans="1:8" ht="27" customHeight="1" x14ac:dyDescent="0.3">
      <c r="A24" s="217">
        <v>17</v>
      </c>
      <c r="B24" s="218"/>
      <c r="C24" s="160" t="s">
        <v>1403</v>
      </c>
      <c r="D24" s="219" t="s">
        <v>9</v>
      </c>
      <c r="E24" s="167"/>
      <c r="F24" s="167">
        <v>2500000</v>
      </c>
      <c r="G24" s="163">
        <v>2500000</v>
      </c>
      <c r="H24" s="193"/>
    </row>
    <row r="25" spans="1:8" ht="27" customHeight="1" x14ac:dyDescent="0.3">
      <c r="A25" s="217">
        <v>18</v>
      </c>
      <c r="B25" s="218"/>
      <c r="C25" s="160" t="s">
        <v>1404</v>
      </c>
      <c r="D25" s="219" t="s">
        <v>9</v>
      </c>
      <c r="E25" s="167"/>
      <c r="F25" s="167">
        <v>4000000</v>
      </c>
      <c r="G25" s="163">
        <v>4000000</v>
      </c>
      <c r="H25" s="193"/>
    </row>
    <row r="26" spans="1:8" ht="27" customHeight="1" x14ac:dyDescent="0.3">
      <c r="A26" s="217">
        <v>19</v>
      </c>
      <c r="B26" s="218"/>
      <c r="C26" s="160" t="s">
        <v>1408</v>
      </c>
      <c r="D26" s="219" t="s">
        <v>9</v>
      </c>
      <c r="E26" s="167"/>
      <c r="F26" s="167">
        <v>3000000</v>
      </c>
      <c r="G26" s="163">
        <v>3000000</v>
      </c>
      <c r="H26" s="193"/>
    </row>
    <row r="27" spans="1:8" ht="27" customHeight="1" x14ac:dyDescent="0.3">
      <c r="A27" s="217">
        <v>20</v>
      </c>
      <c r="B27" s="218"/>
      <c r="C27" s="160" t="s">
        <v>1409</v>
      </c>
      <c r="D27" s="219" t="s">
        <v>9</v>
      </c>
      <c r="E27" s="167"/>
      <c r="F27" s="167">
        <v>3800000</v>
      </c>
      <c r="G27" s="163">
        <v>3800000</v>
      </c>
      <c r="H27" s="193"/>
    </row>
    <row r="28" spans="1:8" ht="27" customHeight="1" x14ac:dyDescent="0.3">
      <c r="A28" s="217">
        <v>21</v>
      </c>
      <c r="B28" s="218"/>
      <c r="C28" s="160" t="s">
        <v>1410</v>
      </c>
      <c r="D28" s="219" t="s">
        <v>9</v>
      </c>
      <c r="E28" s="167"/>
      <c r="F28" s="167">
        <v>2250000</v>
      </c>
      <c r="G28" s="163">
        <v>2250000</v>
      </c>
      <c r="H28" s="193"/>
    </row>
    <row r="29" spans="1:8" ht="27" customHeight="1" x14ac:dyDescent="0.3">
      <c r="A29" s="217">
        <v>22</v>
      </c>
      <c r="B29" s="218"/>
      <c r="C29" s="160" t="s">
        <v>1411</v>
      </c>
      <c r="D29" s="219" t="s">
        <v>9</v>
      </c>
      <c r="E29" s="167"/>
      <c r="F29" s="167">
        <v>2850000</v>
      </c>
      <c r="G29" s="163">
        <v>2850000</v>
      </c>
      <c r="H29" s="193"/>
    </row>
    <row r="30" spans="1:8" ht="27" customHeight="1" x14ac:dyDescent="0.3">
      <c r="A30" s="217">
        <v>23</v>
      </c>
      <c r="B30" s="218"/>
      <c r="C30" s="160" t="s">
        <v>1412</v>
      </c>
      <c r="D30" s="219" t="s">
        <v>9</v>
      </c>
      <c r="E30" s="167"/>
      <c r="F30" s="167">
        <v>4500000</v>
      </c>
      <c r="G30" s="163">
        <v>4500000</v>
      </c>
      <c r="H30" s="193"/>
    </row>
    <row r="31" spans="1:8" ht="27" customHeight="1" x14ac:dyDescent="0.3">
      <c r="A31" s="217">
        <v>24</v>
      </c>
      <c r="B31" s="218"/>
      <c r="C31" s="160" t="s">
        <v>1413</v>
      </c>
      <c r="D31" s="219" t="s">
        <v>9</v>
      </c>
      <c r="E31" s="167"/>
      <c r="F31" s="167">
        <v>5700000</v>
      </c>
      <c r="G31" s="163">
        <v>5700000</v>
      </c>
      <c r="H31" s="193"/>
    </row>
    <row r="32" spans="1:8" ht="27" customHeight="1" x14ac:dyDescent="0.3">
      <c r="A32" s="217">
        <v>25</v>
      </c>
      <c r="B32" s="218"/>
      <c r="C32" s="160" t="s">
        <v>1414</v>
      </c>
      <c r="D32" s="219" t="s">
        <v>9</v>
      </c>
      <c r="E32" s="167"/>
      <c r="F32" s="167">
        <v>3750000</v>
      </c>
      <c r="G32" s="163">
        <v>3750000</v>
      </c>
      <c r="H32" s="193"/>
    </row>
    <row r="33" spans="1:8" ht="27" customHeight="1" x14ac:dyDescent="0.3">
      <c r="A33" s="217">
        <v>26</v>
      </c>
      <c r="B33" s="218"/>
      <c r="C33" s="160" t="s">
        <v>1415</v>
      </c>
      <c r="D33" s="219" t="s">
        <v>9</v>
      </c>
      <c r="E33" s="167"/>
      <c r="F33" s="167">
        <v>4750000</v>
      </c>
      <c r="G33" s="163">
        <v>4750000</v>
      </c>
      <c r="H33" s="193"/>
    </row>
    <row r="34" spans="1:8" ht="27" customHeight="1" x14ac:dyDescent="0.3">
      <c r="A34" s="217">
        <v>27</v>
      </c>
      <c r="B34" s="218"/>
      <c r="C34" s="160" t="s">
        <v>1416</v>
      </c>
      <c r="D34" s="219" t="s">
        <v>9</v>
      </c>
      <c r="E34" s="167"/>
      <c r="F34" s="167">
        <v>6000000</v>
      </c>
      <c r="G34" s="163">
        <v>6000000</v>
      </c>
      <c r="H34" s="193"/>
    </row>
    <row r="35" spans="1:8" ht="27" customHeight="1" x14ac:dyDescent="0.3">
      <c r="A35" s="217">
        <v>28</v>
      </c>
      <c r="B35" s="218"/>
      <c r="C35" s="160" t="s">
        <v>1417</v>
      </c>
      <c r="D35" s="219" t="s">
        <v>9</v>
      </c>
      <c r="E35" s="167"/>
      <c r="F35" s="167">
        <v>7600000</v>
      </c>
      <c r="G35" s="163">
        <v>7600000</v>
      </c>
      <c r="H35" s="193"/>
    </row>
    <row r="36" spans="1:8" ht="27" customHeight="1" x14ac:dyDescent="0.3">
      <c r="A36" s="217">
        <v>29</v>
      </c>
      <c r="B36" s="218"/>
      <c r="C36" s="160" t="s">
        <v>1418</v>
      </c>
      <c r="D36" s="219" t="s">
        <v>9</v>
      </c>
      <c r="E36" s="167"/>
      <c r="F36" s="167">
        <v>1500000</v>
      </c>
      <c r="G36" s="163">
        <v>1500000</v>
      </c>
      <c r="H36" s="193"/>
    </row>
    <row r="37" spans="1:8" ht="27" customHeight="1" x14ac:dyDescent="0.3">
      <c r="A37" s="217">
        <v>30</v>
      </c>
      <c r="B37" s="218"/>
      <c r="C37" s="160" t="s">
        <v>1419</v>
      </c>
      <c r="D37" s="219" t="s">
        <v>9</v>
      </c>
      <c r="E37" s="167"/>
      <c r="F37" s="167">
        <v>1900000</v>
      </c>
      <c r="G37" s="163">
        <v>1900000</v>
      </c>
      <c r="H37" s="193"/>
    </row>
    <row r="38" spans="1:8" ht="27" customHeight="1" x14ac:dyDescent="0.3">
      <c r="A38" s="217">
        <v>31</v>
      </c>
      <c r="B38" s="218"/>
      <c r="C38" s="160" t="s">
        <v>1405</v>
      </c>
      <c r="D38" s="219" t="s">
        <v>9</v>
      </c>
      <c r="E38" s="167"/>
      <c r="F38" s="167">
        <v>1000000</v>
      </c>
      <c r="G38" s="163">
        <v>1000000</v>
      </c>
      <c r="H38" s="193"/>
    </row>
    <row r="39" spans="1:8" ht="27" customHeight="1" x14ac:dyDescent="0.3">
      <c r="A39" s="217">
        <v>32</v>
      </c>
      <c r="B39" s="218"/>
      <c r="C39" s="160" t="s">
        <v>1762</v>
      </c>
      <c r="D39" s="219" t="s">
        <v>9</v>
      </c>
      <c r="E39" s="167"/>
      <c r="F39" s="167">
        <v>2000000</v>
      </c>
      <c r="G39" s="163">
        <v>2000000</v>
      </c>
      <c r="H39" s="193"/>
    </row>
    <row r="40" spans="1:8" ht="27" customHeight="1" x14ac:dyDescent="0.3">
      <c r="A40" s="217">
        <v>33</v>
      </c>
      <c r="B40" s="218"/>
      <c r="C40" s="160" t="s">
        <v>1407</v>
      </c>
      <c r="D40" s="219" t="s">
        <v>9</v>
      </c>
      <c r="E40" s="167"/>
      <c r="F40" s="167">
        <v>2000000</v>
      </c>
      <c r="G40" s="163">
        <v>2000000</v>
      </c>
      <c r="H40" s="193"/>
    </row>
    <row r="41" spans="1:8" ht="27" customHeight="1" x14ac:dyDescent="0.3">
      <c r="A41" s="215" t="s">
        <v>1802</v>
      </c>
      <c r="B41" s="166"/>
      <c r="C41" s="166" t="s">
        <v>1064</v>
      </c>
      <c r="D41" s="215"/>
      <c r="E41" s="166"/>
      <c r="F41" s="166"/>
      <c r="G41" s="117"/>
      <c r="H41" s="216"/>
    </row>
    <row r="42" spans="1:8" ht="27" customHeight="1" x14ac:dyDescent="0.3">
      <c r="A42" s="217">
        <v>1</v>
      </c>
      <c r="B42" s="218" t="s">
        <v>1071</v>
      </c>
      <c r="C42" s="160" t="s">
        <v>1072</v>
      </c>
      <c r="D42" s="219" t="s">
        <v>9</v>
      </c>
      <c r="E42" s="167">
        <v>39900</v>
      </c>
      <c r="F42" s="220">
        <v>0</v>
      </c>
      <c r="G42" s="163">
        <v>50000</v>
      </c>
      <c r="H42" s="193"/>
    </row>
    <row r="43" spans="1:8" ht="27" customHeight="1" x14ac:dyDescent="0.3">
      <c r="A43" s="217">
        <v>2</v>
      </c>
      <c r="B43" s="218" t="s">
        <v>1066</v>
      </c>
      <c r="C43" s="160" t="s">
        <v>1067</v>
      </c>
      <c r="D43" s="219" t="s">
        <v>9</v>
      </c>
      <c r="E43" s="167">
        <v>50500</v>
      </c>
      <c r="F43" s="220">
        <v>0</v>
      </c>
      <c r="G43" s="163">
        <v>50000</v>
      </c>
      <c r="H43" s="193"/>
    </row>
    <row r="44" spans="1:8" ht="27" customHeight="1" x14ac:dyDescent="0.3">
      <c r="A44" s="217">
        <v>3</v>
      </c>
      <c r="B44" s="218"/>
      <c r="C44" s="160" t="s">
        <v>1587</v>
      </c>
      <c r="D44" s="219"/>
      <c r="E44" s="167"/>
      <c r="F44" s="167">
        <v>80000</v>
      </c>
      <c r="G44" s="163">
        <v>80000</v>
      </c>
      <c r="H44" s="193"/>
    </row>
    <row r="45" spans="1:8" ht="20.25" customHeight="1" x14ac:dyDescent="0.3">
      <c r="G45" s="196"/>
    </row>
    <row r="46" spans="1:8" ht="20.25" customHeight="1" x14ac:dyDescent="0.3">
      <c r="G46" s="174"/>
    </row>
    <row r="47" spans="1:8" ht="20.25" customHeight="1" x14ac:dyDescent="0.3">
      <c r="G47" s="174"/>
    </row>
    <row r="48" spans="1:8" ht="20.25" customHeight="1" x14ac:dyDescent="0.3">
      <c r="G48" s="174"/>
    </row>
    <row r="49" spans="7:7" ht="20.25" customHeight="1" x14ac:dyDescent="0.3">
      <c r="G49" s="174"/>
    </row>
    <row r="50" spans="7:7" ht="20.25" customHeight="1" x14ac:dyDescent="0.3">
      <c r="G50" s="174"/>
    </row>
    <row r="51" spans="7:7" ht="20.25" customHeight="1" x14ac:dyDescent="0.3">
      <c r="G51" s="174"/>
    </row>
    <row r="52" spans="7:7" ht="20.25" customHeight="1" x14ac:dyDescent="0.3">
      <c r="G52" s="174"/>
    </row>
    <row r="53" spans="7:7" ht="20.25" customHeight="1" x14ac:dyDescent="0.3">
      <c r="G53" s="174"/>
    </row>
    <row r="54" spans="7:7" ht="20.25" customHeight="1" x14ac:dyDescent="0.3">
      <c r="G54" s="174"/>
    </row>
    <row r="55" spans="7:7" ht="20.25" customHeight="1" x14ac:dyDescent="0.3">
      <c r="G55" s="174"/>
    </row>
    <row r="56" spans="7:7" ht="20.25" customHeight="1" x14ac:dyDescent="0.3">
      <c r="G56" s="174"/>
    </row>
    <row r="57" spans="7:7" ht="20.25" customHeight="1" x14ac:dyDescent="0.3">
      <c r="G57" s="174"/>
    </row>
    <row r="58" spans="7:7" ht="20.25" customHeight="1" x14ac:dyDescent="0.3">
      <c r="G58" s="174"/>
    </row>
    <row r="59" spans="7:7" ht="20.25" customHeight="1" x14ac:dyDescent="0.3">
      <c r="G59" s="174"/>
    </row>
    <row r="60" spans="7:7" ht="20.25" customHeight="1" x14ac:dyDescent="0.3">
      <c r="G60" s="174"/>
    </row>
    <row r="61" spans="7:7" ht="20.25" customHeight="1" x14ac:dyDescent="0.3">
      <c r="G61" s="174"/>
    </row>
    <row r="62" spans="7:7" ht="20.25" customHeight="1" x14ac:dyDescent="0.3">
      <c r="G62" s="174"/>
    </row>
    <row r="63" spans="7:7" ht="20.25" customHeight="1" x14ac:dyDescent="0.3">
      <c r="G63" s="174"/>
    </row>
    <row r="64" spans="7:7" ht="20.25" customHeight="1" x14ac:dyDescent="0.3">
      <c r="G64" s="174"/>
    </row>
    <row r="65" spans="7:7" ht="20.25" customHeight="1" x14ac:dyDescent="0.3">
      <c r="G65" s="174"/>
    </row>
    <row r="66" spans="7:7" ht="20.25" customHeight="1" x14ac:dyDescent="0.3">
      <c r="G66" s="174"/>
    </row>
    <row r="67" spans="7:7" ht="20.25" customHeight="1" x14ac:dyDescent="0.3">
      <c r="G67" s="174"/>
    </row>
    <row r="68" spans="7:7" ht="20.25" customHeight="1" x14ac:dyDescent="0.3">
      <c r="G68" s="174"/>
    </row>
    <row r="69" spans="7:7" ht="20.25" customHeight="1" x14ac:dyDescent="0.3">
      <c r="G69" s="174"/>
    </row>
    <row r="70" spans="7:7" ht="20.25" customHeight="1" x14ac:dyDescent="0.3">
      <c r="G70" s="174"/>
    </row>
    <row r="71" spans="7:7" ht="20.25" customHeight="1" x14ac:dyDescent="0.3">
      <c r="G71" s="174"/>
    </row>
    <row r="72" spans="7:7" ht="20.25" customHeight="1" x14ac:dyDescent="0.3">
      <c r="G72" s="174"/>
    </row>
    <row r="73" spans="7:7" ht="20.25" customHeight="1" x14ac:dyDescent="0.3">
      <c r="G73" s="174"/>
    </row>
    <row r="74" spans="7:7" ht="20.25" customHeight="1" x14ac:dyDescent="0.3">
      <c r="G74" s="174"/>
    </row>
    <row r="75" spans="7:7" ht="20.25" customHeight="1" x14ac:dyDescent="0.3">
      <c r="G75" s="174"/>
    </row>
    <row r="76" spans="7:7" ht="20.25" customHeight="1" x14ac:dyDescent="0.3">
      <c r="G76" s="174"/>
    </row>
    <row r="77" spans="7:7" ht="20.25" customHeight="1" x14ac:dyDescent="0.3">
      <c r="G77" s="174"/>
    </row>
    <row r="78" spans="7:7" ht="20.25" customHeight="1" x14ac:dyDescent="0.3">
      <c r="G78" s="174"/>
    </row>
    <row r="79" spans="7:7" ht="20.25" customHeight="1" x14ac:dyDescent="0.3">
      <c r="G79" s="174"/>
    </row>
    <row r="80" spans="7:7" ht="20.25" customHeight="1" x14ac:dyDescent="0.3">
      <c r="G80" s="174"/>
    </row>
    <row r="81" spans="7:7" ht="20.25" customHeight="1" x14ac:dyDescent="0.3">
      <c r="G81" s="174"/>
    </row>
    <row r="82" spans="7:7" ht="20.25" customHeight="1" x14ac:dyDescent="0.3">
      <c r="G82" s="174"/>
    </row>
    <row r="83" spans="7:7" ht="20.25" customHeight="1" x14ac:dyDescent="0.3">
      <c r="G83" s="174"/>
    </row>
    <row r="84" spans="7:7" ht="20.25" customHeight="1" x14ac:dyDescent="0.3">
      <c r="G84" s="174"/>
    </row>
    <row r="85" spans="7:7" ht="20.25" customHeight="1" x14ac:dyDescent="0.3">
      <c r="G85" s="174"/>
    </row>
    <row r="86" spans="7:7" ht="20.25" customHeight="1" x14ac:dyDescent="0.3">
      <c r="G86" s="174"/>
    </row>
    <row r="87" spans="7:7" ht="20.25" customHeight="1" x14ac:dyDescent="0.3">
      <c r="G87" s="174"/>
    </row>
    <row r="88" spans="7:7" ht="20.25" customHeight="1" x14ac:dyDescent="0.3">
      <c r="G88" s="174"/>
    </row>
    <row r="89" spans="7:7" ht="20.25" customHeight="1" x14ac:dyDescent="0.3">
      <c r="G89" s="174"/>
    </row>
    <row r="90" spans="7:7" ht="20.25" customHeight="1" x14ac:dyDescent="0.3">
      <c r="G90" s="174"/>
    </row>
    <row r="91" spans="7:7" ht="20.25" customHeight="1" x14ac:dyDescent="0.3">
      <c r="G91" s="174"/>
    </row>
    <row r="92" spans="7:7" ht="20.25" customHeight="1" x14ac:dyDescent="0.3">
      <c r="G92" s="174"/>
    </row>
    <row r="93" spans="7:7" ht="20.25" customHeight="1" x14ac:dyDescent="0.3">
      <c r="G93" s="174"/>
    </row>
    <row r="94" spans="7:7" ht="20.25" customHeight="1" x14ac:dyDescent="0.3">
      <c r="G94" s="174"/>
    </row>
    <row r="95" spans="7:7" ht="20.25" customHeight="1" x14ac:dyDescent="0.3">
      <c r="G95" s="174"/>
    </row>
    <row r="96" spans="7:7" ht="20.25" customHeight="1" x14ac:dyDescent="0.3">
      <c r="G96" s="174"/>
    </row>
    <row r="97" spans="7:7" ht="20.25" customHeight="1" x14ac:dyDescent="0.3">
      <c r="G97" s="174"/>
    </row>
    <row r="98" spans="7:7" ht="20.25" customHeight="1" x14ac:dyDescent="0.3">
      <c r="G98" s="174"/>
    </row>
    <row r="99" spans="7:7" ht="20.25" customHeight="1" x14ac:dyDescent="0.3">
      <c r="G99" s="174"/>
    </row>
    <row r="100" spans="7:7" ht="20.25" customHeight="1" x14ac:dyDescent="0.3">
      <c r="G100" s="174"/>
    </row>
    <row r="101" spans="7:7" ht="20.25" customHeight="1" x14ac:dyDescent="0.3">
      <c r="G101" s="174"/>
    </row>
    <row r="102" spans="7:7" ht="20.25" customHeight="1" x14ac:dyDescent="0.3">
      <c r="G102" s="174"/>
    </row>
    <row r="103" spans="7:7" ht="20.25" customHeight="1" x14ac:dyDescent="0.3">
      <c r="G103" s="174"/>
    </row>
    <row r="104" spans="7:7" ht="20.25" customHeight="1" x14ac:dyDescent="0.3">
      <c r="G104" s="174"/>
    </row>
    <row r="105" spans="7:7" ht="20.25" customHeight="1" x14ac:dyDescent="0.3">
      <c r="G105" s="174"/>
    </row>
    <row r="106" spans="7:7" ht="20.25" customHeight="1" x14ac:dyDescent="0.3">
      <c r="G106" s="174"/>
    </row>
    <row r="107" spans="7:7" ht="20.25" customHeight="1" x14ac:dyDescent="0.3">
      <c r="G107" s="174"/>
    </row>
    <row r="108" spans="7:7" ht="20.25" customHeight="1" x14ac:dyDescent="0.3">
      <c r="G108" s="174"/>
    </row>
    <row r="109" spans="7:7" ht="20.25" customHeight="1" x14ac:dyDescent="0.3">
      <c r="G109" s="174"/>
    </row>
    <row r="110" spans="7:7" ht="20.25" customHeight="1" x14ac:dyDescent="0.3">
      <c r="G110" s="174"/>
    </row>
    <row r="111" spans="7:7" ht="20.25" customHeight="1" x14ac:dyDescent="0.3">
      <c r="G111" s="174"/>
    </row>
    <row r="112" spans="7:7" ht="20.25" customHeight="1" x14ac:dyDescent="0.3">
      <c r="G112" s="174"/>
    </row>
    <row r="113" spans="7:7" ht="20.25" customHeight="1" x14ac:dyDescent="0.3">
      <c r="G113" s="174"/>
    </row>
    <row r="114" spans="7:7" ht="20.25" customHeight="1" x14ac:dyDescent="0.3">
      <c r="G114" s="174"/>
    </row>
    <row r="115" spans="7:7" ht="20.25" customHeight="1" x14ac:dyDescent="0.3">
      <c r="G115" s="174"/>
    </row>
    <row r="116" spans="7:7" ht="20.25" customHeight="1" x14ac:dyDescent="0.3">
      <c r="G116" s="174"/>
    </row>
    <row r="117" spans="7:7" ht="20.25" customHeight="1" x14ac:dyDescent="0.3">
      <c r="G117" s="174"/>
    </row>
    <row r="118" spans="7:7" ht="20.25" customHeight="1" x14ac:dyDescent="0.3">
      <c r="G118" s="174"/>
    </row>
    <row r="119" spans="7:7" ht="20.25" customHeight="1" x14ac:dyDescent="0.3">
      <c r="G119" s="174"/>
    </row>
    <row r="120" spans="7:7" ht="20.25" customHeight="1" x14ac:dyDescent="0.3">
      <c r="G120" s="174"/>
    </row>
    <row r="121" spans="7:7" ht="20.25" customHeight="1" x14ac:dyDescent="0.3">
      <c r="G121" s="174"/>
    </row>
    <row r="122" spans="7:7" ht="20.25" customHeight="1" x14ac:dyDescent="0.3">
      <c r="G122" s="174"/>
    </row>
    <row r="123" spans="7:7" ht="20.25" customHeight="1" x14ac:dyDescent="0.3">
      <c r="G123" s="174"/>
    </row>
    <row r="124" spans="7:7" ht="20.25" customHeight="1" x14ac:dyDescent="0.3">
      <c r="G124" s="174"/>
    </row>
    <row r="125" spans="7:7" ht="20.25" customHeight="1" x14ac:dyDescent="0.3">
      <c r="G125" s="174"/>
    </row>
    <row r="126" spans="7:7" ht="20.25" customHeight="1" x14ac:dyDescent="0.3">
      <c r="G126" s="174"/>
    </row>
    <row r="127" spans="7:7" ht="20.25" customHeight="1" x14ac:dyDescent="0.3">
      <c r="G127" s="174"/>
    </row>
    <row r="128" spans="7:7" ht="20.25" customHeight="1" x14ac:dyDescent="0.3">
      <c r="G128" s="174"/>
    </row>
    <row r="129" spans="7:7" ht="20.25" customHeight="1" x14ac:dyDescent="0.3">
      <c r="G129" s="174"/>
    </row>
    <row r="130" spans="7:7" ht="20.25" customHeight="1" x14ac:dyDescent="0.3">
      <c r="G130" s="174"/>
    </row>
    <row r="131" spans="7:7" ht="20.25" customHeight="1" x14ac:dyDescent="0.3">
      <c r="G131" s="174"/>
    </row>
    <row r="132" spans="7:7" ht="20.25" customHeight="1" x14ac:dyDescent="0.3">
      <c r="G132" s="174"/>
    </row>
    <row r="133" spans="7:7" ht="20.25" customHeight="1" x14ac:dyDescent="0.3">
      <c r="G133" s="174"/>
    </row>
    <row r="134" spans="7:7" ht="20.25" customHeight="1" x14ac:dyDescent="0.3">
      <c r="G134" s="174"/>
    </row>
    <row r="135" spans="7:7" ht="20.25" customHeight="1" x14ac:dyDescent="0.3">
      <c r="G135" s="174"/>
    </row>
    <row r="136" spans="7:7" ht="20.25" customHeight="1" x14ac:dyDescent="0.3">
      <c r="G136" s="174"/>
    </row>
    <row r="137" spans="7:7" ht="20.25" customHeight="1" x14ac:dyDescent="0.3">
      <c r="G137" s="174"/>
    </row>
    <row r="138" spans="7:7" ht="20.25" customHeight="1" x14ac:dyDescent="0.3">
      <c r="G138" s="174"/>
    </row>
    <row r="139" spans="7:7" ht="20.25" customHeight="1" x14ac:dyDescent="0.3">
      <c r="G139" s="174"/>
    </row>
    <row r="140" spans="7:7" ht="20.25" customHeight="1" x14ac:dyDescent="0.3">
      <c r="G140" s="174"/>
    </row>
    <row r="141" spans="7:7" ht="20.25" customHeight="1" x14ac:dyDescent="0.3">
      <c r="G141" s="174"/>
    </row>
  </sheetData>
  <mergeCells count="3">
    <mergeCell ref="A3:H3"/>
    <mergeCell ref="A1:C1"/>
    <mergeCell ref="A2:C2"/>
  </mergeCells>
  <pageMargins left="0.69" right="0.41999998688697798" top="0.35" bottom="0.34" header="0.3" footer="0.3"/>
  <pageSetup paperSize="8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outlinePr summaryBelow="0"/>
  </sheetPr>
  <dimension ref="A1:H274"/>
  <sheetViews>
    <sheetView showGridLines="0" zoomScale="86" zoomScaleNormal="86" workbookViewId="0">
      <pane ySplit="5" topLeftCell="A6" activePane="bottomLeft" state="frozen"/>
      <selection pane="bottomLeft" activeCell="L12" sqref="L12:L13"/>
    </sheetView>
  </sheetViews>
  <sheetFormatPr defaultColWidth="9" defaultRowHeight="20.25" customHeight="1" x14ac:dyDescent="0.3"/>
  <cols>
    <col min="1" max="1" width="6" style="73" customWidth="1"/>
    <col min="2" max="2" width="20.77734375" style="74" customWidth="1"/>
    <col min="3" max="3" width="79.21875" style="75" customWidth="1"/>
    <col min="4" max="4" width="10.88671875" style="73" customWidth="1"/>
    <col min="5" max="5" width="14.77734375" style="164" customWidth="1"/>
    <col min="6" max="6" width="16.109375" style="74" customWidth="1"/>
    <col min="7" max="7" width="16.109375" style="98" customWidth="1"/>
    <col min="8" max="8" width="15.44140625" style="74" customWidth="1"/>
    <col min="9" max="16384" width="9" style="74"/>
  </cols>
  <sheetData>
    <row r="1" spans="1:8" ht="20.25" customHeight="1" x14ac:dyDescent="0.3">
      <c r="A1" s="232" t="s">
        <v>1806</v>
      </c>
      <c r="B1" s="232"/>
      <c r="C1" s="232"/>
    </row>
    <row r="2" spans="1:8" ht="20.25" customHeight="1" x14ac:dyDescent="0.3">
      <c r="A2" s="233" t="s">
        <v>1807</v>
      </c>
      <c r="B2" s="233"/>
      <c r="C2" s="233"/>
    </row>
    <row r="3" spans="1:8" ht="35.25" customHeight="1" x14ac:dyDescent="0.3">
      <c r="A3" s="231" t="s">
        <v>0</v>
      </c>
      <c r="B3" s="231"/>
      <c r="C3" s="231"/>
      <c r="D3" s="231"/>
      <c r="E3" s="231"/>
      <c r="F3" s="231"/>
      <c r="G3" s="231"/>
      <c r="H3" s="231"/>
    </row>
    <row r="5" spans="1:8" s="73" customFormat="1" ht="42.75" customHeight="1" x14ac:dyDescent="0.3">
      <c r="A5" s="76" t="s">
        <v>1808</v>
      </c>
      <c r="B5" s="76" t="s">
        <v>2</v>
      </c>
      <c r="C5" s="71" t="s">
        <v>3</v>
      </c>
      <c r="D5" s="76" t="s">
        <v>1740</v>
      </c>
      <c r="E5" s="165" t="s">
        <v>1758</v>
      </c>
      <c r="F5" s="76" t="s">
        <v>1759</v>
      </c>
      <c r="G5" s="100" t="s">
        <v>1782</v>
      </c>
      <c r="H5" s="78" t="s">
        <v>1755</v>
      </c>
    </row>
    <row r="6" spans="1:8" ht="27" customHeight="1" x14ac:dyDescent="0.3">
      <c r="A6" s="76"/>
      <c r="B6" s="76"/>
      <c r="C6" s="71" t="s">
        <v>1795</v>
      </c>
      <c r="D6" s="76"/>
      <c r="E6" s="165"/>
      <c r="F6" s="77"/>
      <c r="G6" s="130"/>
      <c r="H6" s="80"/>
    </row>
    <row r="7" spans="1:8" ht="27" customHeight="1" x14ac:dyDescent="0.3">
      <c r="A7" s="81" t="s">
        <v>1801</v>
      </c>
      <c r="B7" s="103"/>
      <c r="C7" s="81" t="s">
        <v>203</v>
      </c>
      <c r="D7" s="81"/>
      <c r="E7" s="166"/>
      <c r="F7" s="83"/>
      <c r="G7" s="101"/>
      <c r="H7" s="82"/>
    </row>
    <row r="8" spans="1:8" ht="27" customHeight="1" x14ac:dyDescent="0.3">
      <c r="A8" s="85">
        <v>1</v>
      </c>
      <c r="B8" s="86" t="s">
        <v>205</v>
      </c>
      <c r="C8" s="87" t="s">
        <v>206</v>
      </c>
      <c r="D8" s="88" t="s">
        <v>9</v>
      </c>
      <c r="E8" s="167">
        <v>3620900</v>
      </c>
      <c r="F8" s="90">
        <v>1448360</v>
      </c>
      <c r="G8" s="96">
        <v>6879710</v>
      </c>
      <c r="H8" s="86"/>
    </row>
    <row r="9" spans="1:8" ht="27" customHeight="1" x14ac:dyDescent="0.3">
      <c r="A9" s="85">
        <v>2</v>
      </c>
      <c r="B9" s="86" t="s">
        <v>550</v>
      </c>
      <c r="C9" s="87" t="s">
        <v>551</v>
      </c>
      <c r="D9" s="88" t="s">
        <v>9</v>
      </c>
      <c r="E9" s="167">
        <v>2566900</v>
      </c>
      <c r="F9" s="90">
        <v>1026760</v>
      </c>
      <c r="G9" s="96">
        <v>4877110</v>
      </c>
      <c r="H9" s="105"/>
    </row>
    <row r="10" spans="1:8" ht="27" customHeight="1" x14ac:dyDescent="0.3">
      <c r="A10" s="85">
        <v>3</v>
      </c>
      <c r="B10" s="86" t="s">
        <v>544</v>
      </c>
      <c r="C10" s="87" t="s">
        <v>545</v>
      </c>
      <c r="D10" s="88" t="s">
        <v>9</v>
      </c>
      <c r="E10" s="167">
        <v>2566900</v>
      </c>
      <c r="F10" s="90">
        <v>1026760</v>
      </c>
      <c r="G10" s="96">
        <v>4877110</v>
      </c>
      <c r="H10" s="105"/>
    </row>
    <row r="11" spans="1:8" ht="27" customHeight="1" x14ac:dyDescent="0.3">
      <c r="A11" s="85">
        <v>4</v>
      </c>
      <c r="B11" s="86" t="s">
        <v>547</v>
      </c>
      <c r="C11" s="87" t="s">
        <v>548</v>
      </c>
      <c r="D11" s="88" t="s">
        <v>9</v>
      </c>
      <c r="E11" s="167">
        <v>3319300</v>
      </c>
      <c r="F11" s="90">
        <v>1327720</v>
      </c>
      <c r="G11" s="96">
        <v>6306670</v>
      </c>
      <c r="H11" s="105"/>
    </row>
    <row r="12" spans="1:8" ht="27" customHeight="1" x14ac:dyDescent="0.3">
      <c r="A12" s="85">
        <v>5</v>
      </c>
      <c r="B12" s="86" t="s">
        <v>556</v>
      </c>
      <c r="C12" s="87" t="s">
        <v>557</v>
      </c>
      <c r="D12" s="88" t="s">
        <v>9</v>
      </c>
      <c r="E12" s="167">
        <v>2595900</v>
      </c>
      <c r="F12" s="90">
        <v>1038360</v>
      </c>
      <c r="G12" s="96">
        <v>4932210</v>
      </c>
      <c r="H12" s="105"/>
    </row>
    <row r="13" spans="1:8" ht="27" customHeight="1" x14ac:dyDescent="0.3">
      <c r="A13" s="85">
        <v>6</v>
      </c>
      <c r="B13" s="86" t="s">
        <v>553</v>
      </c>
      <c r="C13" s="87" t="s">
        <v>554</v>
      </c>
      <c r="D13" s="88" t="s">
        <v>9</v>
      </c>
      <c r="E13" s="167">
        <v>2595900</v>
      </c>
      <c r="F13" s="90">
        <v>1038360</v>
      </c>
      <c r="G13" s="96">
        <v>4932210</v>
      </c>
      <c r="H13" s="105"/>
    </row>
    <row r="14" spans="1:8" ht="27" customHeight="1" x14ac:dyDescent="0.3">
      <c r="A14" s="85">
        <v>7</v>
      </c>
      <c r="B14" s="86" t="s">
        <v>559</v>
      </c>
      <c r="C14" s="87" t="s">
        <v>560</v>
      </c>
      <c r="D14" s="88" t="s">
        <v>9</v>
      </c>
      <c r="E14" s="167">
        <v>771000</v>
      </c>
      <c r="F14" s="90">
        <v>308400</v>
      </c>
      <c r="G14" s="96">
        <v>1464900</v>
      </c>
      <c r="H14" s="105"/>
    </row>
    <row r="15" spans="1:8" ht="27" customHeight="1" x14ac:dyDescent="0.3">
      <c r="A15" s="85">
        <v>8</v>
      </c>
      <c r="B15" s="86" t="s">
        <v>562</v>
      </c>
      <c r="C15" s="87" t="s">
        <v>563</v>
      </c>
      <c r="D15" s="88" t="s">
        <v>9</v>
      </c>
      <c r="E15" s="167">
        <v>2928100</v>
      </c>
      <c r="F15" s="90">
        <v>1171240</v>
      </c>
      <c r="G15" s="96">
        <v>5563390</v>
      </c>
      <c r="H15" s="105"/>
    </row>
    <row r="16" spans="1:8" ht="27" customHeight="1" x14ac:dyDescent="0.3">
      <c r="A16" s="85">
        <v>9</v>
      </c>
      <c r="B16" s="86" t="s">
        <v>565</v>
      </c>
      <c r="C16" s="87" t="s">
        <v>566</v>
      </c>
      <c r="D16" s="88" t="s">
        <v>9</v>
      </c>
      <c r="E16" s="167">
        <v>2289300</v>
      </c>
      <c r="F16" s="90">
        <v>915720</v>
      </c>
      <c r="G16" s="96">
        <v>4349670</v>
      </c>
      <c r="H16" s="105"/>
    </row>
    <row r="17" spans="1:8" ht="27" customHeight="1" x14ac:dyDescent="0.3">
      <c r="A17" s="85">
        <v>10</v>
      </c>
      <c r="B17" s="86" t="s">
        <v>238</v>
      </c>
      <c r="C17" s="87" t="s">
        <v>239</v>
      </c>
      <c r="D17" s="88" t="s">
        <v>9</v>
      </c>
      <c r="E17" s="167">
        <v>2705700</v>
      </c>
      <c r="F17" s="90">
        <v>1082280</v>
      </c>
      <c r="G17" s="96">
        <v>5140830</v>
      </c>
      <c r="H17" s="105"/>
    </row>
    <row r="18" spans="1:8" ht="27" customHeight="1" x14ac:dyDescent="0.3">
      <c r="A18" s="85">
        <v>11</v>
      </c>
      <c r="B18" s="86" t="s">
        <v>680</v>
      </c>
      <c r="C18" s="87" t="s">
        <v>681</v>
      </c>
      <c r="D18" s="88" t="s">
        <v>9</v>
      </c>
      <c r="E18" s="167">
        <v>1509500</v>
      </c>
      <c r="F18" s="90">
        <v>603800</v>
      </c>
      <c r="G18" s="96">
        <v>2868050</v>
      </c>
      <c r="H18" s="105"/>
    </row>
    <row r="19" spans="1:8" ht="27" customHeight="1" x14ac:dyDescent="0.3">
      <c r="A19" s="85">
        <v>12</v>
      </c>
      <c r="B19" s="86" t="s">
        <v>244</v>
      </c>
      <c r="C19" s="87" t="s">
        <v>245</v>
      </c>
      <c r="D19" s="88" t="s">
        <v>9</v>
      </c>
      <c r="E19" s="167">
        <v>2815900</v>
      </c>
      <c r="F19" s="90">
        <v>1126360</v>
      </c>
      <c r="G19" s="96">
        <v>5350210</v>
      </c>
      <c r="H19" s="105"/>
    </row>
    <row r="20" spans="1:8" ht="27" customHeight="1" x14ac:dyDescent="0.3">
      <c r="A20" s="85">
        <v>13</v>
      </c>
      <c r="B20" s="86" t="s">
        <v>716</v>
      </c>
      <c r="C20" s="87" t="s">
        <v>245</v>
      </c>
      <c r="D20" s="88" t="s">
        <v>9</v>
      </c>
      <c r="E20" s="167">
        <v>2277400</v>
      </c>
      <c r="F20" s="90">
        <v>910960</v>
      </c>
      <c r="G20" s="96">
        <v>4327060</v>
      </c>
      <c r="H20" s="105"/>
    </row>
    <row r="21" spans="1:8" ht="27" customHeight="1" x14ac:dyDescent="0.3">
      <c r="A21" s="85">
        <v>14</v>
      </c>
      <c r="B21" s="86" t="s">
        <v>665</v>
      </c>
      <c r="C21" s="87" t="s">
        <v>666</v>
      </c>
      <c r="D21" s="88" t="s">
        <v>9</v>
      </c>
      <c r="E21" s="167">
        <v>2140700</v>
      </c>
      <c r="F21" s="90">
        <v>856280</v>
      </c>
      <c r="G21" s="96">
        <v>4067330</v>
      </c>
      <c r="H21" s="105"/>
    </row>
    <row r="22" spans="1:8" ht="27" customHeight="1" x14ac:dyDescent="0.3">
      <c r="A22" s="85">
        <v>15</v>
      </c>
      <c r="B22" s="86" t="s">
        <v>662</v>
      </c>
      <c r="C22" s="87" t="s">
        <v>663</v>
      </c>
      <c r="D22" s="88" t="s">
        <v>9</v>
      </c>
      <c r="E22" s="167">
        <v>2140700</v>
      </c>
      <c r="F22" s="90">
        <v>856280</v>
      </c>
      <c r="G22" s="96">
        <v>4067330</v>
      </c>
      <c r="H22" s="105"/>
    </row>
    <row r="23" spans="1:8" ht="27" customHeight="1" x14ac:dyDescent="0.3">
      <c r="A23" s="85">
        <v>16</v>
      </c>
      <c r="B23" s="86" t="s">
        <v>659</v>
      </c>
      <c r="C23" s="87" t="s">
        <v>660</v>
      </c>
      <c r="D23" s="88" t="s">
        <v>9</v>
      </c>
      <c r="E23" s="167">
        <v>2140700</v>
      </c>
      <c r="F23" s="90">
        <v>856280</v>
      </c>
      <c r="G23" s="96">
        <v>4067330</v>
      </c>
      <c r="H23" s="105"/>
    </row>
    <row r="24" spans="1:8" ht="27" customHeight="1" x14ac:dyDescent="0.3">
      <c r="A24" s="85">
        <v>17</v>
      </c>
      <c r="B24" s="86" t="s">
        <v>241</v>
      </c>
      <c r="C24" s="87" t="s">
        <v>242</v>
      </c>
      <c r="D24" s="88" t="s">
        <v>9</v>
      </c>
      <c r="E24" s="167">
        <v>5141100</v>
      </c>
      <c r="F24" s="90">
        <v>2056440</v>
      </c>
      <c r="G24" s="96">
        <v>9768090</v>
      </c>
      <c r="H24" s="105"/>
    </row>
    <row r="25" spans="1:8" ht="27" customHeight="1" x14ac:dyDescent="0.3">
      <c r="A25" s="85">
        <v>18</v>
      </c>
      <c r="B25" s="86" t="s">
        <v>653</v>
      </c>
      <c r="C25" s="87" t="s">
        <v>654</v>
      </c>
      <c r="D25" s="88" t="s">
        <v>9</v>
      </c>
      <c r="E25" s="167">
        <v>2140700</v>
      </c>
      <c r="F25" s="90">
        <v>856280</v>
      </c>
      <c r="G25" s="96">
        <v>4067330</v>
      </c>
      <c r="H25" s="105"/>
    </row>
    <row r="26" spans="1:8" ht="27" customHeight="1" x14ac:dyDescent="0.3">
      <c r="A26" s="85">
        <v>19</v>
      </c>
      <c r="B26" s="86" t="s">
        <v>671</v>
      </c>
      <c r="C26" s="87" t="s">
        <v>672</v>
      </c>
      <c r="D26" s="88" t="s">
        <v>9</v>
      </c>
      <c r="E26" s="167">
        <v>1385400</v>
      </c>
      <c r="F26" s="90">
        <v>554160</v>
      </c>
      <c r="G26" s="96">
        <v>2632260</v>
      </c>
      <c r="H26" s="105"/>
    </row>
    <row r="27" spans="1:8" ht="27" customHeight="1" x14ac:dyDescent="0.3">
      <c r="A27" s="85">
        <v>20</v>
      </c>
      <c r="B27" s="86" t="s">
        <v>907</v>
      </c>
      <c r="C27" s="87" t="s">
        <v>672</v>
      </c>
      <c r="D27" s="88" t="s">
        <v>9</v>
      </c>
      <c r="E27" s="167">
        <v>874400</v>
      </c>
      <c r="F27" s="90">
        <v>349760</v>
      </c>
      <c r="G27" s="96">
        <v>1661360</v>
      </c>
      <c r="H27" s="105"/>
    </row>
    <row r="28" spans="1:8" ht="27" customHeight="1" x14ac:dyDescent="0.3">
      <c r="A28" s="85">
        <v>21</v>
      </c>
      <c r="B28" s="86" t="s">
        <v>668</v>
      </c>
      <c r="C28" s="87" t="s">
        <v>669</v>
      </c>
      <c r="D28" s="88" t="s">
        <v>9</v>
      </c>
      <c r="E28" s="167">
        <v>1456700</v>
      </c>
      <c r="F28" s="90">
        <v>582680</v>
      </c>
      <c r="G28" s="96">
        <v>2767730</v>
      </c>
      <c r="H28" s="105"/>
    </row>
    <row r="29" spans="1:8" ht="27" customHeight="1" x14ac:dyDescent="0.3">
      <c r="A29" s="85">
        <v>22</v>
      </c>
      <c r="B29" s="86" t="s">
        <v>247</v>
      </c>
      <c r="C29" s="87" t="s">
        <v>248</v>
      </c>
      <c r="D29" s="88" t="s">
        <v>9</v>
      </c>
      <c r="E29" s="167">
        <v>3142500</v>
      </c>
      <c r="F29" s="90">
        <v>1257000</v>
      </c>
      <c r="G29" s="96">
        <v>5970750</v>
      </c>
      <c r="H29" s="105"/>
    </row>
    <row r="30" spans="1:8" ht="27" customHeight="1" x14ac:dyDescent="0.3">
      <c r="A30" s="85">
        <v>23</v>
      </c>
      <c r="B30" s="86" t="s">
        <v>889</v>
      </c>
      <c r="C30" s="87" t="s">
        <v>248</v>
      </c>
      <c r="D30" s="88" t="s">
        <v>9</v>
      </c>
      <c r="E30" s="167">
        <v>2432400</v>
      </c>
      <c r="F30" s="90">
        <v>972960</v>
      </c>
      <c r="G30" s="96">
        <v>4621560</v>
      </c>
      <c r="H30" s="105"/>
    </row>
    <row r="31" spans="1:8" ht="27" customHeight="1" x14ac:dyDescent="0.3">
      <c r="A31" s="85">
        <v>24</v>
      </c>
      <c r="B31" s="86" t="s">
        <v>274</v>
      </c>
      <c r="C31" s="87" t="s">
        <v>275</v>
      </c>
      <c r="D31" s="88" t="s">
        <v>9</v>
      </c>
      <c r="E31" s="167">
        <v>2816900</v>
      </c>
      <c r="F31" s="90">
        <v>1126760</v>
      </c>
      <c r="G31" s="96">
        <v>5352110</v>
      </c>
      <c r="H31" s="105"/>
    </row>
    <row r="32" spans="1:8" ht="27" customHeight="1" x14ac:dyDescent="0.3">
      <c r="A32" s="85">
        <v>25</v>
      </c>
      <c r="B32" s="86" t="s">
        <v>901</v>
      </c>
      <c r="C32" s="87" t="s">
        <v>275</v>
      </c>
      <c r="D32" s="88" t="s">
        <v>9</v>
      </c>
      <c r="E32" s="167">
        <v>2276400</v>
      </c>
      <c r="F32" s="90">
        <v>910560</v>
      </c>
      <c r="G32" s="96">
        <v>4325160</v>
      </c>
      <c r="H32" s="105"/>
    </row>
    <row r="33" spans="1:8" ht="27" customHeight="1" x14ac:dyDescent="0.3">
      <c r="A33" s="85">
        <v>26</v>
      </c>
      <c r="B33" s="86" t="s">
        <v>229</v>
      </c>
      <c r="C33" s="87" t="s">
        <v>230</v>
      </c>
      <c r="D33" s="88" t="s">
        <v>9</v>
      </c>
      <c r="E33" s="167">
        <v>3993400</v>
      </c>
      <c r="F33" s="90">
        <v>1597360</v>
      </c>
      <c r="G33" s="96">
        <v>7587460</v>
      </c>
      <c r="H33" s="105"/>
    </row>
    <row r="34" spans="1:8" ht="27" customHeight="1" x14ac:dyDescent="0.3">
      <c r="A34" s="85">
        <v>27</v>
      </c>
      <c r="B34" s="86" t="s">
        <v>235</v>
      </c>
      <c r="C34" s="87" t="s">
        <v>236</v>
      </c>
      <c r="D34" s="88" t="s">
        <v>9</v>
      </c>
      <c r="E34" s="167">
        <v>3993400</v>
      </c>
      <c r="F34" s="90">
        <v>1597360</v>
      </c>
      <c r="G34" s="96">
        <v>7587460</v>
      </c>
      <c r="H34" s="105"/>
    </row>
    <row r="35" spans="1:8" ht="27" customHeight="1" x14ac:dyDescent="0.3">
      <c r="A35" s="85">
        <v>28</v>
      </c>
      <c r="B35" s="86" t="s">
        <v>250</v>
      </c>
      <c r="C35" s="87" t="s">
        <v>251</v>
      </c>
      <c r="D35" s="88" t="s">
        <v>9</v>
      </c>
      <c r="E35" s="167">
        <v>2683900</v>
      </c>
      <c r="F35" s="90">
        <v>1073560</v>
      </c>
      <c r="G35" s="96">
        <v>5099410</v>
      </c>
      <c r="H35" s="105"/>
    </row>
    <row r="36" spans="1:8" ht="27" customHeight="1" x14ac:dyDescent="0.3">
      <c r="A36" s="85">
        <v>29</v>
      </c>
      <c r="B36" s="86" t="s">
        <v>876</v>
      </c>
      <c r="C36" s="87" t="s">
        <v>251</v>
      </c>
      <c r="D36" s="88" t="s">
        <v>9</v>
      </c>
      <c r="E36" s="167">
        <v>2276100</v>
      </c>
      <c r="F36" s="90">
        <v>910440</v>
      </c>
      <c r="G36" s="96">
        <v>4324590</v>
      </c>
      <c r="H36" s="105"/>
    </row>
    <row r="37" spans="1:8" ht="27" customHeight="1" x14ac:dyDescent="0.3">
      <c r="A37" s="85">
        <v>30</v>
      </c>
      <c r="B37" s="86" t="s">
        <v>253</v>
      </c>
      <c r="C37" s="87" t="s">
        <v>254</v>
      </c>
      <c r="D37" s="88" t="s">
        <v>9</v>
      </c>
      <c r="E37" s="167">
        <v>3993400</v>
      </c>
      <c r="F37" s="90">
        <v>1597360</v>
      </c>
      <c r="G37" s="96">
        <v>7587460</v>
      </c>
      <c r="H37" s="105"/>
    </row>
    <row r="38" spans="1:8" ht="27" customHeight="1" x14ac:dyDescent="0.3">
      <c r="A38" s="85">
        <v>31</v>
      </c>
      <c r="B38" s="86" t="s">
        <v>220</v>
      </c>
      <c r="C38" s="87" t="s">
        <v>221</v>
      </c>
      <c r="D38" s="88" t="s">
        <v>9</v>
      </c>
      <c r="E38" s="167">
        <v>4569100</v>
      </c>
      <c r="F38" s="90">
        <v>1827640</v>
      </c>
      <c r="G38" s="96">
        <v>8681290</v>
      </c>
      <c r="H38" s="105"/>
    </row>
    <row r="39" spans="1:8" ht="27" customHeight="1" x14ac:dyDescent="0.3">
      <c r="A39" s="85">
        <v>32</v>
      </c>
      <c r="B39" s="86" t="s">
        <v>882</v>
      </c>
      <c r="C39" s="87" t="s">
        <v>221</v>
      </c>
      <c r="D39" s="88" t="s">
        <v>9</v>
      </c>
      <c r="E39" s="167">
        <v>3546600</v>
      </c>
      <c r="F39" s="90">
        <v>1418640</v>
      </c>
      <c r="G39" s="96">
        <v>6738540</v>
      </c>
      <c r="H39" s="105"/>
    </row>
    <row r="40" spans="1:8" ht="27" customHeight="1" x14ac:dyDescent="0.3">
      <c r="A40" s="85">
        <v>33</v>
      </c>
      <c r="B40" s="86" t="s">
        <v>208</v>
      </c>
      <c r="C40" s="87" t="s">
        <v>209</v>
      </c>
      <c r="D40" s="88" t="s">
        <v>9</v>
      </c>
      <c r="E40" s="167">
        <v>4569100</v>
      </c>
      <c r="F40" s="90">
        <v>1827640</v>
      </c>
      <c r="G40" s="96">
        <v>8681290</v>
      </c>
      <c r="H40" s="105"/>
    </row>
    <row r="41" spans="1:8" ht="27" customHeight="1" x14ac:dyDescent="0.3">
      <c r="A41" s="85">
        <v>34</v>
      </c>
      <c r="B41" s="86" t="s">
        <v>878</v>
      </c>
      <c r="C41" s="87" t="s">
        <v>209</v>
      </c>
      <c r="D41" s="88" t="s">
        <v>9</v>
      </c>
      <c r="E41" s="167">
        <v>3546600</v>
      </c>
      <c r="F41" s="90">
        <v>1418640</v>
      </c>
      <c r="G41" s="96">
        <v>6738540</v>
      </c>
      <c r="H41" s="105"/>
    </row>
    <row r="42" spans="1:8" ht="27" customHeight="1" x14ac:dyDescent="0.3">
      <c r="A42" s="85">
        <v>35</v>
      </c>
      <c r="B42" s="86" t="s">
        <v>211</v>
      </c>
      <c r="C42" s="87" t="s">
        <v>212</v>
      </c>
      <c r="D42" s="88" t="s">
        <v>9</v>
      </c>
      <c r="E42" s="167">
        <v>4569100</v>
      </c>
      <c r="F42" s="90">
        <v>1827640</v>
      </c>
      <c r="G42" s="96">
        <v>8681290</v>
      </c>
      <c r="H42" s="105"/>
    </row>
    <row r="43" spans="1:8" ht="27" customHeight="1" x14ac:dyDescent="0.3">
      <c r="A43" s="85">
        <v>36</v>
      </c>
      <c r="B43" s="86" t="s">
        <v>880</v>
      </c>
      <c r="C43" s="87" t="s">
        <v>212</v>
      </c>
      <c r="D43" s="88" t="s">
        <v>9</v>
      </c>
      <c r="E43" s="167">
        <v>3546600</v>
      </c>
      <c r="F43" s="90">
        <v>1418640</v>
      </c>
      <c r="G43" s="96">
        <v>6738540</v>
      </c>
      <c r="H43" s="105"/>
    </row>
    <row r="44" spans="1:8" ht="27" customHeight="1" x14ac:dyDescent="0.3">
      <c r="A44" s="85">
        <v>37</v>
      </c>
      <c r="B44" s="86" t="s">
        <v>223</v>
      </c>
      <c r="C44" s="87" t="s">
        <v>224</v>
      </c>
      <c r="D44" s="88" t="s">
        <v>9</v>
      </c>
      <c r="E44" s="167">
        <v>2683900</v>
      </c>
      <c r="F44" s="90">
        <v>1073560</v>
      </c>
      <c r="G44" s="96">
        <v>5099410</v>
      </c>
      <c r="H44" s="105"/>
    </row>
    <row r="45" spans="1:8" ht="27" customHeight="1" x14ac:dyDescent="0.3">
      <c r="A45" s="85">
        <v>38</v>
      </c>
      <c r="B45" s="86" t="s">
        <v>891</v>
      </c>
      <c r="C45" s="87" t="s">
        <v>224</v>
      </c>
      <c r="D45" s="88" t="s">
        <v>9</v>
      </c>
      <c r="E45" s="167">
        <v>2276100</v>
      </c>
      <c r="F45" s="90">
        <v>910440</v>
      </c>
      <c r="G45" s="96">
        <v>4324590</v>
      </c>
      <c r="H45" s="105"/>
    </row>
    <row r="46" spans="1:8" ht="27" customHeight="1" x14ac:dyDescent="0.3">
      <c r="A46" s="85">
        <v>39</v>
      </c>
      <c r="B46" s="86" t="s">
        <v>226</v>
      </c>
      <c r="C46" s="87" t="s">
        <v>227</v>
      </c>
      <c r="D46" s="88" t="s">
        <v>9</v>
      </c>
      <c r="E46" s="167">
        <v>2683900</v>
      </c>
      <c r="F46" s="90">
        <v>1073560</v>
      </c>
      <c r="G46" s="96">
        <v>5099410</v>
      </c>
      <c r="H46" s="105"/>
    </row>
    <row r="47" spans="1:8" ht="27" customHeight="1" x14ac:dyDescent="0.3">
      <c r="A47" s="85">
        <v>40</v>
      </c>
      <c r="B47" s="86" t="s">
        <v>893</v>
      </c>
      <c r="C47" s="87" t="s">
        <v>227</v>
      </c>
      <c r="D47" s="88" t="s">
        <v>9</v>
      </c>
      <c r="E47" s="167">
        <v>2276100</v>
      </c>
      <c r="F47" s="90">
        <v>910440</v>
      </c>
      <c r="G47" s="96">
        <v>4324590</v>
      </c>
      <c r="H47" s="105"/>
    </row>
    <row r="48" spans="1:8" ht="27" customHeight="1" x14ac:dyDescent="0.3">
      <c r="A48" s="85">
        <v>41</v>
      </c>
      <c r="B48" s="86" t="s">
        <v>232</v>
      </c>
      <c r="C48" s="87" t="s">
        <v>233</v>
      </c>
      <c r="D48" s="88" t="s">
        <v>9</v>
      </c>
      <c r="E48" s="167">
        <v>2683900</v>
      </c>
      <c r="F48" s="90">
        <v>1073560</v>
      </c>
      <c r="G48" s="96">
        <v>5099410</v>
      </c>
      <c r="H48" s="105"/>
    </row>
    <row r="49" spans="1:8" ht="27" customHeight="1" x14ac:dyDescent="0.3">
      <c r="A49" s="85">
        <v>42</v>
      </c>
      <c r="B49" s="86" t="s">
        <v>895</v>
      </c>
      <c r="C49" s="87" t="s">
        <v>233</v>
      </c>
      <c r="D49" s="88" t="s">
        <v>9</v>
      </c>
      <c r="E49" s="167">
        <v>2276100</v>
      </c>
      <c r="F49" s="90">
        <v>910440</v>
      </c>
      <c r="G49" s="96">
        <v>4324590</v>
      </c>
      <c r="H49" s="105"/>
    </row>
    <row r="50" spans="1:8" ht="27" customHeight="1" x14ac:dyDescent="0.3">
      <c r="A50" s="85">
        <v>43</v>
      </c>
      <c r="B50" s="86" t="s">
        <v>493</v>
      </c>
      <c r="C50" s="87" t="s">
        <v>494</v>
      </c>
      <c r="D50" s="88" t="s">
        <v>9</v>
      </c>
      <c r="E50" s="167">
        <v>3994900</v>
      </c>
      <c r="F50" s="90">
        <v>1597960</v>
      </c>
      <c r="G50" s="96">
        <v>7590310</v>
      </c>
      <c r="H50" s="105"/>
    </row>
    <row r="51" spans="1:8" ht="27" customHeight="1" x14ac:dyDescent="0.3">
      <c r="A51" s="85">
        <v>44</v>
      </c>
      <c r="B51" s="86" t="s">
        <v>816</v>
      </c>
      <c r="C51" s="87" t="s">
        <v>494</v>
      </c>
      <c r="D51" s="88" t="s">
        <v>9</v>
      </c>
      <c r="E51" s="167">
        <v>3175400</v>
      </c>
      <c r="F51" s="90">
        <v>1270160</v>
      </c>
      <c r="G51" s="96">
        <v>6033260</v>
      </c>
      <c r="H51" s="105"/>
    </row>
    <row r="52" spans="1:8" ht="27" customHeight="1" x14ac:dyDescent="0.3">
      <c r="A52" s="85">
        <v>45</v>
      </c>
      <c r="B52" s="86" t="s">
        <v>256</v>
      </c>
      <c r="C52" s="87" t="s">
        <v>257</v>
      </c>
      <c r="D52" s="88" t="s">
        <v>9</v>
      </c>
      <c r="E52" s="167">
        <v>2816900</v>
      </c>
      <c r="F52" s="90">
        <v>1126760</v>
      </c>
      <c r="G52" s="96">
        <v>5352110</v>
      </c>
      <c r="H52" s="105"/>
    </row>
    <row r="53" spans="1:8" ht="27" customHeight="1" x14ac:dyDescent="0.3">
      <c r="A53" s="85">
        <v>46</v>
      </c>
      <c r="B53" s="86" t="s">
        <v>766</v>
      </c>
      <c r="C53" s="87" t="s">
        <v>257</v>
      </c>
      <c r="D53" s="88" t="s">
        <v>9</v>
      </c>
      <c r="E53" s="167">
        <v>2276400</v>
      </c>
      <c r="F53" s="90">
        <v>910560</v>
      </c>
      <c r="G53" s="96">
        <v>4325160</v>
      </c>
      <c r="H53" s="105"/>
    </row>
    <row r="54" spans="1:8" ht="27" customHeight="1" x14ac:dyDescent="0.3">
      <c r="A54" s="85">
        <v>47</v>
      </c>
      <c r="B54" s="86" t="s">
        <v>764</v>
      </c>
      <c r="C54" s="87" t="s">
        <v>218</v>
      </c>
      <c r="D54" s="88" t="s">
        <v>9</v>
      </c>
      <c r="E54" s="167">
        <v>4734100</v>
      </c>
      <c r="F54" s="90">
        <v>1893640</v>
      </c>
      <c r="G54" s="96">
        <v>8994790</v>
      </c>
      <c r="H54" s="105"/>
    </row>
    <row r="55" spans="1:8" ht="27" customHeight="1" x14ac:dyDescent="0.3">
      <c r="A55" s="85">
        <v>48</v>
      </c>
      <c r="B55" s="86" t="s">
        <v>262</v>
      </c>
      <c r="C55" s="87" t="s">
        <v>263</v>
      </c>
      <c r="D55" s="88" t="s">
        <v>9</v>
      </c>
      <c r="E55" s="167">
        <v>2816900</v>
      </c>
      <c r="F55" s="90">
        <v>1126760</v>
      </c>
      <c r="G55" s="96">
        <v>5352110</v>
      </c>
      <c r="H55" s="105"/>
    </row>
    <row r="56" spans="1:8" ht="27" customHeight="1" x14ac:dyDescent="0.3">
      <c r="A56" s="85">
        <v>49</v>
      </c>
      <c r="B56" s="86" t="s">
        <v>770</v>
      </c>
      <c r="C56" s="87" t="s">
        <v>263</v>
      </c>
      <c r="D56" s="88" t="s">
        <v>9</v>
      </c>
      <c r="E56" s="167">
        <v>2276400</v>
      </c>
      <c r="F56" s="90">
        <v>910560</v>
      </c>
      <c r="G56" s="96">
        <v>4325160</v>
      </c>
      <c r="H56" s="105"/>
    </row>
    <row r="57" spans="1:8" ht="27" customHeight="1" x14ac:dyDescent="0.3">
      <c r="A57" s="85">
        <v>50</v>
      </c>
      <c r="B57" s="86" t="s">
        <v>457</v>
      </c>
      <c r="C57" s="87" t="s">
        <v>458</v>
      </c>
      <c r="D57" s="88" t="s">
        <v>9</v>
      </c>
      <c r="E57" s="167">
        <v>5204600</v>
      </c>
      <c r="F57" s="90">
        <v>2081840</v>
      </c>
      <c r="G57" s="96">
        <v>9888740</v>
      </c>
      <c r="H57" s="105"/>
    </row>
    <row r="58" spans="1:8" ht="27" customHeight="1" x14ac:dyDescent="0.3">
      <c r="A58" s="85">
        <v>51</v>
      </c>
      <c r="B58" s="86" t="s">
        <v>806</v>
      </c>
      <c r="C58" s="87" t="s">
        <v>458</v>
      </c>
      <c r="D58" s="88" t="s">
        <v>9</v>
      </c>
      <c r="E58" s="167">
        <v>4304000</v>
      </c>
      <c r="F58" s="90">
        <v>1721600</v>
      </c>
      <c r="G58" s="96">
        <v>8177600</v>
      </c>
      <c r="H58" s="105"/>
    </row>
    <row r="59" spans="1:8" ht="27" customHeight="1" x14ac:dyDescent="0.3">
      <c r="A59" s="85">
        <v>52</v>
      </c>
      <c r="B59" s="86" t="s">
        <v>265</v>
      </c>
      <c r="C59" s="87" t="s">
        <v>266</v>
      </c>
      <c r="D59" s="88" t="s">
        <v>9</v>
      </c>
      <c r="E59" s="167">
        <v>2816900</v>
      </c>
      <c r="F59" s="90">
        <v>1126760</v>
      </c>
      <c r="G59" s="96">
        <v>5352110</v>
      </c>
      <c r="H59" s="105"/>
    </row>
    <row r="60" spans="1:8" ht="27" customHeight="1" x14ac:dyDescent="0.3">
      <c r="A60" s="85">
        <v>53</v>
      </c>
      <c r="B60" s="86" t="s">
        <v>772</v>
      </c>
      <c r="C60" s="87" t="s">
        <v>266</v>
      </c>
      <c r="D60" s="88" t="s">
        <v>9</v>
      </c>
      <c r="E60" s="167">
        <v>2276400</v>
      </c>
      <c r="F60" s="90">
        <v>910560</v>
      </c>
      <c r="G60" s="96">
        <v>4325160</v>
      </c>
      <c r="H60" s="105"/>
    </row>
    <row r="61" spans="1:8" ht="27" customHeight="1" x14ac:dyDescent="0.3">
      <c r="A61" s="85">
        <v>54</v>
      </c>
      <c r="B61" s="86" t="s">
        <v>268</v>
      </c>
      <c r="C61" s="87" t="s">
        <v>269</v>
      </c>
      <c r="D61" s="88" t="s">
        <v>9</v>
      </c>
      <c r="E61" s="167">
        <v>2816900</v>
      </c>
      <c r="F61" s="90">
        <v>1126760</v>
      </c>
      <c r="G61" s="96">
        <v>5352110</v>
      </c>
      <c r="H61" s="105"/>
    </row>
    <row r="62" spans="1:8" ht="27" customHeight="1" x14ac:dyDescent="0.3">
      <c r="A62" s="85">
        <v>55</v>
      </c>
      <c r="B62" s="86" t="s">
        <v>774</v>
      </c>
      <c r="C62" s="87" t="s">
        <v>269</v>
      </c>
      <c r="D62" s="88" t="s">
        <v>9</v>
      </c>
      <c r="E62" s="167">
        <v>2276400</v>
      </c>
      <c r="F62" s="90">
        <v>910560</v>
      </c>
      <c r="G62" s="96">
        <v>4325160</v>
      </c>
      <c r="H62" s="105"/>
    </row>
    <row r="63" spans="1:8" ht="27" customHeight="1" x14ac:dyDescent="0.3">
      <c r="A63" s="85">
        <v>56</v>
      </c>
      <c r="B63" s="86" t="s">
        <v>271</v>
      </c>
      <c r="C63" s="87" t="s">
        <v>272</v>
      </c>
      <c r="D63" s="88" t="s">
        <v>9</v>
      </c>
      <c r="E63" s="167">
        <v>2816900</v>
      </c>
      <c r="F63" s="90">
        <v>1126760</v>
      </c>
      <c r="G63" s="96">
        <v>5352110</v>
      </c>
      <c r="H63" s="105"/>
    </row>
    <row r="64" spans="1:8" ht="27" customHeight="1" x14ac:dyDescent="0.3">
      <c r="A64" s="85">
        <v>57</v>
      </c>
      <c r="B64" s="86" t="s">
        <v>776</v>
      </c>
      <c r="C64" s="87" t="s">
        <v>272</v>
      </c>
      <c r="D64" s="88" t="s">
        <v>9</v>
      </c>
      <c r="E64" s="167">
        <v>2276400</v>
      </c>
      <c r="F64" s="90">
        <v>910560</v>
      </c>
      <c r="G64" s="96">
        <v>4325160</v>
      </c>
      <c r="H64" s="105"/>
    </row>
    <row r="65" spans="1:8" ht="27" customHeight="1" x14ac:dyDescent="0.3">
      <c r="A65" s="85">
        <v>58</v>
      </c>
      <c r="B65" s="86" t="s">
        <v>283</v>
      </c>
      <c r="C65" s="87" t="s">
        <v>2107</v>
      </c>
      <c r="D65" s="88" t="s">
        <v>9</v>
      </c>
      <c r="E65" s="167">
        <v>3512900</v>
      </c>
      <c r="F65" s="90">
        <v>1405160</v>
      </c>
      <c r="G65" s="96">
        <v>6674510</v>
      </c>
      <c r="H65" s="105"/>
    </row>
    <row r="66" spans="1:8" ht="27" customHeight="1" x14ac:dyDescent="0.3">
      <c r="A66" s="85">
        <v>59</v>
      </c>
      <c r="B66" s="86" t="s">
        <v>782</v>
      </c>
      <c r="C66" s="87" t="s">
        <v>2107</v>
      </c>
      <c r="D66" s="88" t="s">
        <v>9</v>
      </c>
      <c r="E66" s="167">
        <v>2816800</v>
      </c>
      <c r="F66" s="90">
        <v>1126720</v>
      </c>
      <c r="G66" s="96">
        <v>5351920</v>
      </c>
      <c r="H66" s="105"/>
    </row>
    <row r="67" spans="1:8" ht="27" customHeight="1" x14ac:dyDescent="0.3">
      <c r="A67" s="85">
        <v>60</v>
      </c>
      <c r="B67" s="86" t="s">
        <v>277</v>
      </c>
      <c r="C67" s="87" t="s">
        <v>278</v>
      </c>
      <c r="D67" s="88" t="s">
        <v>9</v>
      </c>
      <c r="E67" s="167">
        <v>3512900</v>
      </c>
      <c r="F67" s="90">
        <v>1405160</v>
      </c>
      <c r="G67" s="96">
        <v>6674510</v>
      </c>
      <c r="H67" s="105"/>
    </row>
    <row r="68" spans="1:8" ht="27" customHeight="1" x14ac:dyDescent="0.3">
      <c r="A68" s="85">
        <v>61</v>
      </c>
      <c r="B68" s="86" t="s">
        <v>778</v>
      </c>
      <c r="C68" s="87" t="s">
        <v>278</v>
      </c>
      <c r="D68" s="88" t="s">
        <v>9</v>
      </c>
      <c r="E68" s="167">
        <v>2816800</v>
      </c>
      <c r="F68" s="90">
        <v>1126720</v>
      </c>
      <c r="G68" s="96">
        <v>5351920</v>
      </c>
      <c r="H68" s="105"/>
    </row>
    <row r="69" spans="1:8" ht="27" customHeight="1" x14ac:dyDescent="0.3">
      <c r="A69" s="85">
        <v>62</v>
      </c>
      <c r="B69" s="86" t="s">
        <v>280</v>
      </c>
      <c r="C69" s="87" t="s">
        <v>281</v>
      </c>
      <c r="D69" s="88" t="s">
        <v>9</v>
      </c>
      <c r="E69" s="167">
        <v>3512900</v>
      </c>
      <c r="F69" s="90">
        <v>1405160</v>
      </c>
      <c r="G69" s="96">
        <v>6674510</v>
      </c>
      <c r="H69" s="105"/>
    </row>
    <row r="70" spans="1:8" ht="27" customHeight="1" x14ac:dyDescent="0.3">
      <c r="A70" s="85">
        <v>63</v>
      </c>
      <c r="B70" s="86" t="s">
        <v>780</v>
      </c>
      <c r="C70" s="87" t="s">
        <v>281</v>
      </c>
      <c r="D70" s="88" t="s">
        <v>9</v>
      </c>
      <c r="E70" s="167">
        <v>2816800</v>
      </c>
      <c r="F70" s="90">
        <v>1126720</v>
      </c>
      <c r="G70" s="96">
        <v>5351920</v>
      </c>
      <c r="H70" s="105"/>
    </row>
    <row r="71" spans="1:8" ht="27" customHeight="1" x14ac:dyDescent="0.3">
      <c r="A71" s="85">
        <v>64</v>
      </c>
      <c r="B71" s="86" t="s">
        <v>286</v>
      </c>
      <c r="C71" s="87" t="s">
        <v>287</v>
      </c>
      <c r="D71" s="88" t="s">
        <v>9</v>
      </c>
      <c r="E71" s="167">
        <v>3512900</v>
      </c>
      <c r="F71" s="90">
        <v>1405160</v>
      </c>
      <c r="G71" s="96">
        <v>6674510</v>
      </c>
      <c r="H71" s="105"/>
    </row>
    <row r="72" spans="1:8" ht="27" customHeight="1" x14ac:dyDescent="0.3">
      <c r="A72" s="85">
        <v>65</v>
      </c>
      <c r="B72" s="86" t="s">
        <v>784</v>
      </c>
      <c r="C72" s="87" t="s">
        <v>287</v>
      </c>
      <c r="D72" s="88" t="s">
        <v>9</v>
      </c>
      <c r="E72" s="167">
        <v>2816800</v>
      </c>
      <c r="F72" s="90">
        <v>1126720</v>
      </c>
      <c r="G72" s="96">
        <v>5351920</v>
      </c>
      <c r="H72" s="105"/>
    </row>
    <row r="73" spans="1:8" ht="27" customHeight="1" x14ac:dyDescent="0.3">
      <c r="A73" s="85">
        <v>66</v>
      </c>
      <c r="B73" s="86" t="s">
        <v>292</v>
      </c>
      <c r="C73" s="87" t="s">
        <v>293</v>
      </c>
      <c r="D73" s="88" t="s">
        <v>9</v>
      </c>
      <c r="E73" s="167">
        <v>3512900</v>
      </c>
      <c r="F73" s="90">
        <v>1405160</v>
      </c>
      <c r="G73" s="96">
        <v>6674510</v>
      </c>
      <c r="H73" s="105"/>
    </row>
    <row r="74" spans="1:8" ht="27" customHeight="1" x14ac:dyDescent="0.3">
      <c r="A74" s="85">
        <v>67</v>
      </c>
      <c r="B74" s="86" t="s">
        <v>788</v>
      </c>
      <c r="C74" s="87" t="s">
        <v>293</v>
      </c>
      <c r="D74" s="88" t="s">
        <v>9</v>
      </c>
      <c r="E74" s="167">
        <v>2816800</v>
      </c>
      <c r="F74" s="90">
        <v>1126720</v>
      </c>
      <c r="G74" s="96">
        <v>5351920</v>
      </c>
      <c r="H74" s="105"/>
    </row>
    <row r="75" spans="1:8" ht="27" customHeight="1" x14ac:dyDescent="0.3">
      <c r="A75" s="85">
        <v>68</v>
      </c>
      <c r="B75" s="86" t="s">
        <v>289</v>
      </c>
      <c r="C75" s="87" t="s">
        <v>290</v>
      </c>
      <c r="D75" s="88" t="s">
        <v>9</v>
      </c>
      <c r="E75" s="167">
        <v>3512900</v>
      </c>
      <c r="F75" s="90">
        <v>1405160</v>
      </c>
      <c r="G75" s="96">
        <v>6674510</v>
      </c>
      <c r="H75" s="105"/>
    </row>
    <row r="76" spans="1:8" ht="27" customHeight="1" x14ac:dyDescent="0.3">
      <c r="A76" s="85">
        <v>69</v>
      </c>
      <c r="B76" s="86" t="s">
        <v>786</v>
      </c>
      <c r="C76" s="87" t="s">
        <v>290</v>
      </c>
      <c r="D76" s="88" t="s">
        <v>9</v>
      </c>
      <c r="E76" s="167">
        <v>2816800</v>
      </c>
      <c r="F76" s="90">
        <v>1126720</v>
      </c>
      <c r="G76" s="96">
        <v>5351920</v>
      </c>
      <c r="H76" s="105"/>
    </row>
    <row r="77" spans="1:8" ht="27" customHeight="1" x14ac:dyDescent="0.3">
      <c r="A77" s="85">
        <v>70</v>
      </c>
      <c r="B77" s="86" t="s">
        <v>475</v>
      </c>
      <c r="C77" s="87" t="s">
        <v>476</v>
      </c>
      <c r="D77" s="88" t="s">
        <v>9</v>
      </c>
      <c r="E77" s="167">
        <v>4102500</v>
      </c>
      <c r="F77" s="90">
        <v>1641000</v>
      </c>
      <c r="G77" s="96">
        <v>7794750</v>
      </c>
      <c r="H77" s="105"/>
    </row>
    <row r="78" spans="1:8" ht="27" customHeight="1" x14ac:dyDescent="0.3">
      <c r="A78" s="85">
        <v>71</v>
      </c>
      <c r="B78" s="86" t="s">
        <v>295</v>
      </c>
      <c r="C78" s="87" t="s">
        <v>2051</v>
      </c>
      <c r="D78" s="88" t="s">
        <v>9</v>
      </c>
      <c r="E78" s="167">
        <v>4102500</v>
      </c>
      <c r="F78" s="90">
        <v>1641000</v>
      </c>
      <c r="G78" s="96">
        <v>7794750</v>
      </c>
      <c r="H78" s="105"/>
    </row>
    <row r="79" spans="1:8" ht="27" customHeight="1" x14ac:dyDescent="0.3">
      <c r="A79" s="85">
        <v>72</v>
      </c>
      <c r="B79" s="86" t="s">
        <v>496</v>
      </c>
      <c r="C79" s="87" t="s">
        <v>497</v>
      </c>
      <c r="D79" s="88" t="s">
        <v>9</v>
      </c>
      <c r="E79" s="167">
        <v>4102500</v>
      </c>
      <c r="F79" s="90">
        <v>1641000</v>
      </c>
      <c r="G79" s="96">
        <v>7794750</v>
      </c>
      <c r="H79" s="105"/>
    </row>
    <row r="80" spans="1:8" ht="27" customHeight="1" x14ac:dyDescent="0.3">
      <c r="A80" s="85">
        <v>73</v>
      </c>
      <c r="B80" s="86" t="s">
        <v>499</v>
      </c>
      <c r="C80" s="87" t="s">
        <v>500</v>
      </c>
      <c r="D80" s="88" t="s">
        <v>9</v>
      </c>
      <c r="E80" s="167">
        <v>4102500</v>
      </c>
      <c r="F80" s="90">
        <v>1641000</v>
      </c>
      <c r="G80" s="96">
        <v>7794750</v>
      </c>
      <c r="H80" s="105"/>
    </row>
    <row r="81" spans="1:8" ht="27" customHeight="1" x14ac:dyDescent="0.3">
      <c r="A81" s="85">
        <v>74</v>
      </c>
      <c r="B81" s="86" t="s">
        <v>502</v>
      </c>
      <c r="C81" s="87" t="s">
        <v>503</v>
      </c>
      <c r="D81" s="88" t="s">
        <v>9</v>
      </c>
      <c r="E81" s="167">
        <v>4324900</v>
      </c>
      <c r="F81" s="90">
        <v>1729960</v>
      </c>
      <c r="G81" s="96">
        <v>8217310</v>
      </c>
      <c r="H81" s="105"/>
    </row>
    <row r="82" spans="1:8" ht="27" customHeight="1" x14ac:dyDescent="0.3">
      <c r="A82" s="85">
        <v>75</v>
      </c>
      <c r="B82" s="86" t="s">
        <v>818</v>
      </c>
      <c r="C82" s="87" t="s">
        <v>503</v>
      </c>
      <c r="D82" s="88" t="s">
        <v>9</v>
      </c>
      <c r="E82" s="167">
        <v>3577600</v>
      </c>
      <c r="F82" s="90">
        <v>1431040</v>
      </c>
      <c r="G82" s="96">
        <v>6797440</v>
      </c>
      <c r="H82" s="105"/>
    </row>
    <row r="83" spans="1:8" ht="27" customHeight="1" x14ac:dyDescent="0.3">
      <c r="A83" s="85">
        <v>76</v>
      </c>
      <c r="B83" s="86" t="s">
        <v>911</v>
      </c>
      <c r="C83" s="87" t="s">
        <v>912</v>
      </c>
      <c r="D83" s="88" t="s">
        <v>9</v>
      </c>
      <c r="E83" s="167">
        <v>2149000</v>
      </c>
      <c r="F83" s="90">
        <v>859600</v>
      </c>
      <c r="G83" s="96">
        <v>4083100</v>
      </c>
      <c r="H83" s="105"/>
    </row>
    <row r="84" spans="1:8" ht="27" customHeight="1" x14ac:dyDescent="0.3">
      <c r="A84" s="85">
        <v>77</v>
      </c>
      <c r="B84" s="86" t="s">
        <v>914</v>
      </c>
      <c r="C84" s="87" t="s">
        <v>912</v>
      </c>
      <c r="D84" s="88" t="s">
        <v>9</v>
      </c>
      <c r="E84" s="167">
        <v>2767900</v>
      </c>
      <c r="F84" s="90">
        <v>1107160</v>
      </c>
      <c r="G84" s="96">
        <v>5259010</v>
      </c>
      <c r="H84" s="105"/>
    </row>
    <row r="85" spans="1:8" ht="27" customHeight="1" x14ac:dyDescent="0.3">
      <c r="A85" s="85">
        <v>78</v>
      </c>
      <c r="B85" s="86" t="s">
        <v>364</v>
      </c>
      <c r="C85" s="87" t="s">
        <v>2052</v>
      </c>
      <c r="D85" s="88" t="s">
        <v>9</v>
      </c>
      <c r="E85" s="167">
        <v>4102500</v>
      </c>
      <c r="F85" s="90">
        <v>1641000</v>
      </c>
      <c r="G85" s="96">
        <v>7794750</v>
      </c>
      <c r="H85" s="105"/>
    </row>
    <row r="86" spans="1:8" ht="27" customHeight="1" x14ac:dyDescent="0.3">
      <c r="A86" s="85">
        <v>79</v>
      </c>
      <c r="B86" s="86" t="s">
        <v>397</v>
      </c>
      <c r="C86" s="87" t="s">
        <v>2053</v>
      </c>
      <c r="D86" s="88" t="s">
        <v>9</v>
      </c>
      <c r="E86" s="167">
        <v>4324900</v>
      </c>
      <c r="F86" s="90">
        <v>1729960</v>
      </c>
      <c r="G86" s="96">
        <v>8217310</v>
      </c>
      <c r="H86" s="105"/>
    </row>
    <row r="87" spans="1:8" ht="27" customHeight="1" x14ac:dyDescent="0.3">
      <c r="A87" s="85">
        <v>80</v>
      </c>
      <c r="B87" s="86" t="s">
        <v>799</v>
      </c>
      <c r="C87" s="87" t="s">
        <v>2053</v>
      </c>
      <c r="D87" s="88" t="s">
        <v>9</v>
      </c>
      <c r="E87" s="167">
        <v>3577600</v>
      </c>
      <c r="F87" s="90">
        <v>1431040</v>
      </c>
      <c r="G87" s="96">
        <v>6797440</v>
      </c>
      <c r="H87" s="105"/>
    </row>
    <row r="88" spans="1:8" ht="27" customHeight="1" x14ac:dyDescent="0.3">
      <c r="A88" s="85">
        <v>81</v>
      </c>
      <c r="B88" s="86" t="s">
        <v>370</v>
      </c>
      <c r="C88" s="87" t="s">
        <v>2054</v>
      </c>
      <c r="D88" s="88" t="s">
        <v>9</v>
      </c>
      <c r="E88" s="167">
        <v>4102500</v>
      </c>
      <c r="F88" s="90">
        <v>1641000</v>
      </c>
      <c r="G88" s="96">
        <v>7794750</v>
      </c>
      <c r="H88" s="105"/>
    </row>
    <row r="89" spans="1:8" ht="27" customHeight="1" x14ac:dyDescent="0.3">
      <c r="A89" s="85">
        <v>82</v>
      </c>
      <c r="B89" s="86" t="s">
        <v>298</v>
      </c>
      <c r="C89" s="87" t="s">
        <v>2055</v>
      </c>
      <c r="D89" s="88" t="s">
        <v>9</v>
      </c>
      <c r="E89" s="167">
        <v>4102500</v>
      </c>
      <c r="F89" s="90">
        <v>1641000</v>
      </c>
      <c r="G89" s="96">
        <v>7794750</v>
      </c>
      <c r="H89" s="105"/>
    </row>
    <row r="90" spans="1:8" ht="27" customHeight="1" x14ac:dyDescent="0.3">
      <c r="A90" s="85">
        <v>83</v>
      </c>
      <c r="B90" s="86" t="s">
        <v>367</v>
      </c>
      <c r="C90" s="87" t="s">
        <v>2056</v>
      </c>
      <c r="D90" s="88" t="s">
        <v>9</v>
      </c>
      <c r="E90" s="167">
        <v>4102500</v>
      </c>
      <c r="F90" s="90">
        <v>1641000</v>
      </c>
      <c r="G90" s="96">
        <v>7794750</v>
      </c>
      <c r="H90" s="105"/>
    </row>
    <row r="91" spans="1:8" ht="27" customHeight="1" x14ac:dyDescent="0.3">
      <c r="A91" s="85">
        <v>84</v>
      </c>
      <c r="B91" s="86" t="s">
        <v>334</v>
      </c>
      <c r="C91" s="87" t="s">
        <v>2057</v>
      </c>
      <c r="D91" s="88" t="s">
        <v>9</v>
      </c>
      <c r="E91" s="167">
        <v>4102500</v>
      </c>
      <c r="F91" s="90">
        <v>1641000</v>
      </c>
      <c r="G91" s="96">
        <v>7794750</v>
      </c>
      <c r="H91" s="105"/>
    </row>
    <row r="92" spans="1:8" ht="27" customHeight="1" x14ac:dyDescent="0.3">
      <c r="A92" s="85">
        <v>85</v>
      </c>
      <c r="B92" s="86" t="s">
        <v>337</v>
      </c>
      <c r="C92" s="87" t="s">
        <v>2058</v>
      </c>
      <c r="D92" s="88" t="s">
        <v>9</v>
      </c>
      <c r="E92" s="167">
        <v>4102500</v>
      </c>
      <c r="F92" s="90">
        <v>1641000</v>
      </c>
      <c r="G92" s="96">
        <v>7794750</v>
      </c>
      <c r="H92" s="105"/>
    </row>
    <row r="93" spans="1:8" ht="27" customHeight="1" x14ac:dyDescent="0.3">
      <c r="A93" s="85">
        <v>86</v>
      </c>
      <c r="B93" s="86" t="s">
        <v>349</v>
      </c>
      <c r="C93" s="87" t="s">
        <v>2059</v>
      </c>
      <c r="D93" s="88" t="s">
        <v>9</v>
      </c>
      <c r="E93" s="167">
        <v>4102500</v>
      </c>
      <c r="F93" s="90">
        <v>1641000</v>
      </c>
      <c r="G93" s="96">
        <v>7794750</v>
      </c>
      <c r="H93" s="105"/>
    </row>
    <row r="94" spans="1:8" ht="27" customHeight="1" x14ac:dyDescent="0.3">
      <c r="A94" s="85">
        <v>87</v>
      </c>
      <c r="B94" s="86" t="s">
        <v>478</v>
      </c>
      <c r="C94" s="87" t="s">
        <v>2060</v>
      </c>
      <c r="D94" s="88" t="s">
        <v>9</v>
      </c>
      <c r="E94" s="167">
        <v>4102500</v>
      </c>
      <c r="F94" s="90">
        <v>1641000</v>
      </c>
      <c r="G94" s="96">
        <v>7794750</v>
      </c>
      <c r="H94" s="105"/>
    </row>
    <row r="95" spans="1:8" ht="27" customHeight="1" x14ac:dyDescent="0.3">
      <c r="A95" s="85">
        <v>88</v>
      </c>
      <c r="B95" s="86" t="s">
        <v>430</v>
      </c>
      <c r="C95" s="87" t="s">
        <v>2061</v>
      </c>
      <c r="D95" s="88" t="s">
        <v>9</v>
      </c>
      <c r="E95" s="167">
        <v>4102500</v>
      </c>
      <c r="F95" s="90">
        <v>1641000</v>
      </c>
      <c r="G95" s="96">
        <v>7794750</v>
      </c>
      <c r="H95" s="105"/>
    </row>
    <row r="96" spans="1:8" ht="27" customHeight="1" x14ac:dyDescent="0.3">
      <c r="A96" s="85">
        <v>89</v>
      </c>
      <c r="B96" s="86" t="s">
        <v>448</v>
      </c>
      <c r="C96" s="87" t="s">
        <v>2062</v>
      </c>
      <c r="D96" s="88" t="s">
        <v>9</v>
      </c>
      <c r="E96" s="167">
        <v>4102500</v>
      </c>
      <c r="F96" s="90">
        <v>1641000</v>
      </c>
      <c r="G96" s="96">
        <v>7794750</v>
      </c>
      <c r="H96" s="105"/>
    </row>
    <row r="97" spans="1:8" ht="27" customHeight="1" x14ac:dyDescent="0.3">
      <c r="A97" s="85">
        <v>90</v>
      </c>
      <c r="B97" s="86" t="s">
        <v>433</v>
      </c>
      <c r="C97" s="87" t="s">
        <v>2063</v>
      </c>
      <c r="D97" s="88" t="s">
        <v>9</v>
      </c>
      <c r="E97" s="167">
        <v>4102500</v>
      </c>
      <c r="F97" s="90">
        <v>1641000</v>
      </c>
      <c r="G97" s="96">
        <v>7794750</v>
      </c>
      <c r="H97" s="105"/>
    </row>
    <row r="98" spans="1:8" ht="27" customHeight="1" x14ac:dyDescent="0.3">
      <c r="A98" s="85">
        <v>91</v>
      </c>
      <c r="B98" s="86" t="s">
        <v>451</v>
      </c>
      <c r="C98" s="87" t="s">
        <v>2064</v>
      </c>
      <c r="D98" s="88" t="s">
        <v>9</v>
      </c>
      <c r="E98" s="167">
        <v>4102500</v>
      </c>
      <c r="F98" s="90">
        <v>1641000</v>
      </c>
      <c r="G98" s="96">
        <v>7794750</v>
      </c>
      <c r="H98" s="105"/>
    </row>
    <row r="99" spans="1:8" ht="27" customHeight="1" x14ac:dyDescent="0.3">
      <c r="A99" s="85">
        <v>92</v>
      </c>
      <c r="B99" s="86" t="s">
        <v>436</v>
      </c>
      <c r="C99" s="87" t="s">
        <v>2065</v>
      </c>
      <c r="D99" s="88" t="s">
        <v>9</v>
      </c>
      <c r="E99" s="167">
        <v>4102500</v>
      </c>
      <c r="F99" s="90">
        <v>1641000</v>
      </c>
      <c r="G99" s="96">
        <v>7794750</v>
      </c>
      <c r="H99" s="105"/>
    </row>
    <row r="100" spans="1:8" ht="27" customHeight="1" x14ac:dyDescent="0.3">
      <c r="A100" s="85">
        <v>93</v>
      </c>
      <c r="B100" s="86" t="s">
        <v>454</v>
      </c>
      <c r="C100" s="87" t="s">
        <v>2066</v>
      </c>
      <c r="D100" s="88" t="s">
        <v>9</v>
      </c>
      <c r="E100" s="167">
        <v>4102500</v>
      </c>
      <c r="F100" s="90">
        <v>1641000</v>
      </c>
      <c r="G100" s="96">
        <v>7794750</v>
      </c>
      <c r="H100" s="105"/>
    </row>
    <row r="101" spans="1:8" ht="27" customHeight="1" x14ac:dyDescent="0.3">
      <c r="A101" s="85">
        <v>94</v>
      </c>
      <c r="B101" s="86" t="s">
        <v>439</v>
      </c>
      <c r="C101" s="87" t="s">
        <v>2067</v>
      </c>
      <c r="D101" s="88" t="s">
        <v>9</v>
      </c>
      <c r="E101" s="167">
        <v>4102500</v>
      </c>
      <c r="F101" s="90">
        <v>1641000</v>
      </c>
      <c r="G101" s="96">
        <v>7794750</v>
      </c>
      <c r="H101" s="105"/>
    </row>
    <row r="102" spans="1:8" ht="27" customHeight="1" x14ac:dyDescent="0.3">
      <c r="A102" s="85">
        <v>95</v>
      </c>
      <c r="B102" s="86" t="s">
        <v>442</v>
      </c>
      <c r="C102" s="87" t="s">
        <v>2068</v>
      </c>
      <c r="D102" s="88" t="s">
        <v>9</v>
      </c>
      <c r="E102" s="167">
        <v>4102500</v>
      </c>
      <c r="F102" s="90">
        <v>1641000</v>
      </c>
      <c r="G102" s="96">
        <v>7794750</v>
      </c>
      <c r="H102" s="105"/>
    </row>
    <row r="103" spans="1:8" ht="27" customHeight="1" x14ac:dyDescent="0.3">
      <c r="A103" s="85">
        <v>96</v>
      </c>
      <c r="B103" s="86" t="s">
        <v>445</v>
      </c>
      <c r="C103" s="87" t="s">
        <v>2069</v>
      </c>
      <c r="D103" s="88" t="s">
        <v>9</v>
      </c>
      <c r="E103" s="167">
        <v>4102500</v>
      </c>
      <c r="F103" s="90">
        <v>1641000</v>
      </c>
      <c r="G103" s="96">
        <v>7794750</v>
      </c>
      <c r="H103" s="105"/>
    </row>
    <row r="104" spans="1:8" ht="27" customHeight="1" x14ac:dyDescent="0.3">
      <c r="A104" s="85">
        <v>97</v>
      </c>
      <c r="B104" s="86" t="s">
        <v>316</v>
      </c>
      <c r="C104" s="87" t="s">
        <v>2070</v>
      </c>
      <c r="D104" s="88" t="s">
        <v>9</v>
      </c>
      <c r="E104" s="167">
        <v>4102500</v>
      </c>
      <c r="F104" s="90">
        <v>1641000</v>
      </c>
      <c r="G104" s="96">
        <v>7794750</v>
      </c>
      <c r="H104" s="105"/>
    </row>
    <row r="105" spans="1:8" ht="27" customHeight="1" x14ac:dyDescent="0.3">
      <c r="A105" s="85">
        <v>98</v>
      </c>
      <c r="B105" s="86" t="s">
        <v>373</v>
      </c>
      <c r="C105" s="87" t="s">
        <v>2071</v>
      </c>
      <c r="D105" s="88" t="s">
        <v>9</v>
      </c>
      <c r="E105" s="167">
        <v>4102500</v>
      </c>
      <c r="F105" s="90">
        <v>1641000</v>
      </c>
      <c r="G105" s="96">
        <v>7794750</v>
      </c>
      <c r="H105" s="105"/>
    </row>
    <row r="106" spans="1:8" ht="27" customHeight="1" x14ac:dyDescent="0.3">
      <c r="A106" s="85">
        <v>99</v>
      </c>
      <c r="B106" s="86" t="s">
        <v>322</v>
      </c>
      <c r="C106" s="87" t="s">
        <v>2072</v>
      </c>
      <c r="D106" s="88" t="s">
        <v>9</v>
      </c>
      <c r="E106" s="167">
        <v>4102500</v>
      </c>
      <c r="F106" s="90">
        <v>1641000</v>
      </c>
      <c r="G106" s="96">
        <v>7794750</v>
      </c>
      <c r="H106" s="105"/>
    </row>
    <row r="107" spans="1:8" ht="27" customHeight="1" x14ac:dyDescent="0.3">
      <c r="A107" s="85">
        <v>100</v>
      </c>
      <c r="B107" s="86" t="s">
        <v>385</v>
      </c>
      <c r="C107" s="87" t="s">
        <v>2073</v>
      </c>
      <c r="D107" s="88" t="s">
        <v>9</v>
      </c>
      <c r="E107" s="167">
        <v>4102500</v>
      </c>
      <c r="F107" s="90">
        <v>1641000</v>
      </c>
      <c r="G107" s="96">
        <v>7794750</v>
      </c>
      <c r="H107" s="105"/>
    </row>
    <row r="108" spans="1:8" ht="27" customHeight="1" x14ac:dyDescent="0.3">
      <c r="A108" s="85">
        <v>101</v>
      </c>
      <c r="B108" s="86" t="s">
        <v>388</v>
      </c>
      <c r="C108" s="87" t="s">
        <v>2074</v>
      </c>
      <c r="D108" s="88" t="s">
        <v>9</v>
      </c>
      <c r="E108" s="167">
        <v>4102500</v>
      </c>
      <c r="F108" s="90">
        <v>1641000</v>
      </c>
      <c r="G108" s="96">
        <v>7794750</v>
      </c>
      <c r="H108" s="105"/>
    </row>
    <row r="109" spans="1:8" ht="27" customHeight="1" x14ac:dyDescent="0.3">
      <c r="A109" s="85">
        <v>102</v>
      </c>
      <c r="B109" s="86" t="s">
        <v>472</v>
      </c>
      <c r="C109" s="87" t="s">
        <v>2075</v>
      </c>
      <c r="D109" s="88" t="s">
        <v>9</v>
      </c>
      <c r="E109" s="167">
        <v>4102500</v>
      </c>
      <c r="F109" s="90">
        <v>1641000</v>
      </c>
      <c r="G109" s="96">
        <v>7794750</v>
      </c>
      <c r="H109" s="105"/>
    </row>
    <row r="110" spans="1:8" ht="27" customHeight="1" x14ac:dyDescent="0.3">
      <c r="A110" s="85">
        <v>103</v>
      </c>
      <c r="B110" s="86" t="s">
        <v>409</v>
      </c>
      <c r="C110" s="87" t="s">
        <v>2076</v>
      </c>
      <c r="D110" s="88" t="s">
        <v>9</v>
      </c>
      <c r="E110" s="167">
        <v>4102500</v>
      </c>
      <c r="F110" s="90">
        <v>1641000</v>
      </c>
      <c r="G110" s="96">
        <v>7794750</v>
      </c>
      <c r="H110" s="105"/>
    </row>
    <row r="111" spans="1:8" ht="27" customHeight="1" x14ac:dyDescent="0.3">
      <c r="A111" s="85">
        <v>104</v>
      </c>
      <c r="B111" s="86" t="s">
        <v>406</v>
      </c>
      <c r="C111" s="87" t="s">
        <v>2077</v>
      </c>
      <c r="D111" s="88" t="s">
        <v>9</v>
      </c>
      <c r="E111" s="167">
        <v>4102500</v>
      </c>
      <c r="F111" s="90">
        <v>1641000</v>
      </c>
      <c r="G111" s="96">
        <v>7794750</v>
      </c>
      <c r="H111" s="105"/>
    </row>
    <row r="112" spans="1:8" ht="27" customHeight="1" x14ac:dyDescent="0.3">
      <c r="A112" s="85">
        <v>105</v>
      </c>
      <c r="B112" s="86" t="s">
        <v>403</v>
      </c>
      <c r="C112" s="87" t="s">
        <v>2078</v>
      </c>
      <c r="D112" s="88" t="s">
        <v>9</v>
      </c>
      <c r="E112" s="167">
        <v>4102500</v>
      </c>
      <c r="F112" s="90">
        <v>1641000</v>
      </c>
      <c r="G112" s="96">
        <v>7794750</v>
      </c>
      <c r="H112" s="105"/>
    </row>
    <row r="113" spans="1:8" ht="27" customHeight="1" x14ac:dyDescent="0.3">
      <c r="A113" s="85">
        <v>106</v>
      </c>
      <c r="B113" s="86" t="s">
        <v>427</v>
      </c>
      <c r="C113" s="87" t="s">
        <v>2079</v>
      </c>
      <c r="D113" s="88" t="s">
        <v>9</v>
      </c>
      <c r="E113" s="167">
        <v>4102500</v>
      </c>
      <c r="F113" s="90">
        <v>1641000</v>
      </c>
      <c r="G113" s="96">
        <v>7794750</v>
      </c>
      <c r="H113" s="105"/>
    </row>
    <row r="114" spans="1:8" ht="27" customHeight="1" x14ac:dyDescent="0.3">
      <c r="A114" s="85">
        <v>107</v>
      </c>
      <c r="B114" s="86" t="s">
        <v>424</v>
      </c>
      <c r="C114" s="87" t="s">
        <v>2080</v>
      </c>
      <c r="D114" s="88" t="s">
        <v>9</v>
      </c>
      <c r="E114" s="167">
        <v>4102500</v>
      </c>
      <c r="F114" s="90">
        <v>1641000</v>
      </c>
      <c r="G114" s="96">
        <v>7794750</v>
      </c>
      <c r="H114" s="105"/>
    </row>
    <row r="115" spans="1:8" ht="27" customHeight="1" x14ac:dyDescent="0.3">
      <c r="A115" s="85">
        <v>108</v>
      </c>
      <c r="B115" s="86" t="s">
        <v>421</v>
      </c>
      <c r="C115" s="87" t="s">
        <v>2081</v>
      </c>
      <c r="D115" s="88" t="s">
        <v>9</v>
      </c>
      <c r="E115" s="167">
        <v>4102500</v>
      </c>
      <c r="F115" s="90">
        <v>1641000</v>
      </c>
      <c r="G115" s="96">
        <v>7794750</v>
      </c>
      <c r="H115" s="105"/>
    </row>
    <row r="116" spans="1:8" ht="27" customHeight="1" x14ac:dyDescent="0.3">
      <c r="A116" s="85">
        <v>109</v>
      </c>
      <c r="B116" s="86" t="s">
        <v>790</v>
      </c>
      <c r="C116" s="87" t="s">
        <v>2082</v>
      </c>
      <c r="D116" s="88" t="s">
        <v>9</v>
      </c>
      <c r="E116" s="167">
        <v>3577600</v>
      </c>
      <c r="F116" s="90">
        <v>1431040</v>
      </c>
      <c r="G116" s="96">
        <v>6797440</v>
      </c>
      <c r="H116" s="105"/>
    </row>
    <row r="117" spans="1:8" ht="27" customHeight="1" x14ac:dyDescent="0.3">
      <c r="A117" s="85">
        <v>110</v>
      </c>
      <c r="B117" s="86" t="s">
        <v>792</v>
      </c>
      <c r="C117" s="87" t="s">
        <v>2083</v>
      </c>
      <c r="D117" s="88" t="s">
        <v>9</v>
      </c>
      <c r="E117" s="167">
        <v>3577600</v>
      </c>
      <c r="F117" s="90">
        <v>1431040</v>
      </c>
      <c r="G117" s="96">
        <v>6797440</v>
      </c>
      <c r="H117" s="105"/>
    </row>
    <row r="118" spans="1:8" ht="27" customHeight="1" x14ac:dyDescent="0.3">
      <c r="A118" s="85">
        <v>111</v>
      </c>
      <c r="B118" s="86" t="s">
        <v>331</v>
      </c>
      <c r="C118" s="87" t="s">
        <v>2084</v>
      </c>
      <c r="D118" s="88" t="s">
        <v>9</v>
      </c>
      <c r="E118" s="167">
        <v>4102500</v>
      </c>
      <c r="F118" s="90">
        <v>1641000</v>
      </c>
      <c r="G118" s="96">
        <v>7794750</v>
      </c>
      <c r="H118" s="105"/>
    </row>
    <row r="119" spans="1:8" ht="27" customHeight="1" x14ac:dyDescent="0.3">
      <c r="A119" s="85">
        <v>112</v>
      </c>
      <c r="B119" s="86" t="s">
        <v>481</v>
      </c>
      <c r="C119" s="87" t="s">
        <v>2085</v>
      </c>
      <c r="D119" s="88" t="s">
        <v>9</v>
      </c>
      <c r="E119" s="167">
        <v>4102500</v>
      </c>
      <c r="F119" s="90">
        <v>1641000</v>
      </c>
      <c r="G119" s="96">
        <v>7794750</v>
      </c>
      <c r="H119" s="105"/>
    </row>
    <row r="120" spans="1:8" ht="27" customHeight="1" x14ac:dyDescent="0.3">
      <c r="A120" s="85">
        <v>113</v>
      </c>
      <c r="B120" s="86" t="s">
        <v>469</v>
      </c>
      <c r="C120" s="87" t="s">
        <v>2086</v>
      </c>
      <c r="D120" s="88" t="s">
        <v>9</v>
      </c>
      <c r="E120" s="167">
        <v>4102500</v>
      </c>
      <c r="F120" s="90">
        <v>1641000</v>
      </c>
      <c r="G120" s="96">
        <v>7794750</v>
      </c>
      <c r="H120" s="105"/>
    </row>
    <row r="121" spans="1:8" ht="27" customHeight="1" x14ac:dyDescent="0.3">
      <c r="A121" s="85">
        <v>114</v>
      </c>
      <c r="B121" s="86" t="s">
        <v>346</v>
      </c>
      <c r="C121" s="87" t="s">
        <v>2087</v>
      </c>
      <c r="D121" s="88" t="s">
        <v>9</v>
      </c>
      <c r="E121" s="167">
        <v>4102500</v>
      </c>
      <c r="F121" s="90">
        <v>1641000</v>
      </c>
      <c r="G121" s="96">
        <v>7794750</v>
      </c>
      <c r="H121" s="105"/>
    </row>
    <row r="122" spans="1:8" ht="27" customHeight="1" x14ac:dyDescent="0.3">
      <c r="A122" s="85">
        <v>115</v>
      </c>
      <c r="B122" s="86" t="s">
        <v>319</v>
      </c>
      <c r="C122" s="87" t="s">
        <v>2088</v>
      </c>
      <c r="D122" s="88" t="s">
        <v>9</v>
      </c>
      <c r="E122" s="167">
        <v>4102500</v>
      </c>
      <c r="F122" s="90">
        <v>1641000</v>
      </c>
      <c r="G122" s="96">
        <v>7794750</v>
      </c>
      <c r="H122" s="105"/>
    </row>
    <row r="123" spans="1:8" ht="27" customHeight="1" x14ac:dyDescent="0.3">
      <c r="A123" s="85">
        <v>116</v>
      </c>
      <c r="B123" s="86" t="s">
        <v>415</v>
      </c>
      <c r="C123" s="87" t="s">
        <v>2089</v>
      </c>
      <c r="D123" s="88" t="s">
        <v>9</v>
      </c>
      <c r="E123" s="167">
        <v>4102500</v>
      </c>
      <c r="F123" s="90">
        <v>1641000</v>
      </c>
      <c r="G123" s="96">
        <v>7794750</v>
      </c>
      <c r="H123" s="105"/>
    </row>
    <row r="124" spans="1:8" ht="27" customHeight="1" x14ac:dyDescent="0.3">
      <c r="A124" s="85">
        <v>117</v>
      </c>
      <c r="B124" s="86" t="s">
        <v>340</v>
      </c>
      <c r="C124" s="87" t="s">
        <v>2090</v>
      </c>
      <c r="D124" s="88" t="s">
        <v>9</v>
      </c>
      <c r="E124" s="167">
        <v>4102500</v>
      </c>
      <c r="F124" s="90">
        <v>1641000</v>
      </c>
      <c r="G124" s="96">
        <v>7794750</v>
      </c>
      <c r="H124" s="105"/>
    </row>
    <row r="125" spans="1:8" ht="27" customHeight="1" x14ac:dyDescent="0.3">
      <c r="A125" s="85">
        <v>118</v>
      </c>
      <c r="B125" s="86" t="s">
        <v>310</v>
      </c>
      <c r="C125" s="87" t="s">
        <v>2091</v>
      </c>
      <c r="D125" s="88" t="s">
        <v>9</v>
      </c>
      <c r="E125" s="167">
        <v>4102500</v>
      </c>
      <c r="F125" s="90">
        <v>1641000</v>
      </c>
      <c r="G125" s="96">
        <v>7794750</v>
      </c>
      <c r="H125" s="105"/>
    </row>
    <row r="126" spans="1:8" ht="27" customHeight="1" x14ac:dyDescent="0.3">
      <c r="A126" s="85">
        <v>119</v>
      </c>
      <c r="B126" s="86" t="s">
        <v>412</v>
      </c>
      <c r="C126" s="87" t="s">
        <v>2092</v>
      </c>
      <c r="D126" s="88" t="s">
        <v>9</v>
      </c>
      <c r="E126" s="167">
        <v>4102500</v>
      </c>
      <c r="F126" s="90">
        <v>1641000</v>
      </c>
      <c r="G126" s="96">
        <v>7794750</v>
      </c>
      <c r="H126" s="105"/>
    </row>
    <row r="127" spans="1:8" ht="27" customHeight="1" x14ac:dyDescent="0.3">
      <c r="A127" s="85">
        <v>120</v>
      </c>
      <c r="B127" s="86" t="s">
        <v>379</v>
      </c>
      <c r="C127" s="87" t="s">
        <v>2093</v>
      </c>
      <c r="D127" s="88" t="s">
        <v>9</v>
      </c>
      <c r="E127" s="167">
        <v>4102500</v>
      </c>
      <c r="F127" s="90">
        <v>1641000</v>
      </c>
      <c r="G127" s="96">
        <v>7794750</v>
      </c>
      <c r="H127" s="105"/>
    </row>
    <row r="128" spans="1:8" ht="27" customHeight="1" x14ac:dyDescent="0.3">
      <c r="A128" s="85">
        <v>121</v>
      </c>
      <c r="B128" s="86" t="s">
        <v>394</v>
      </c>
      <c r="C128" s="87" t="s">
        <v>2094</v>
      </c>
      <c r="D128" s="88" t="s">
        <v>9</v>
      </c>
      <c r="E128" s="167">
        <v>4102500</v>
      </c>
      <c r="F128" s="90">
        <v>1641000</v>
      </c>
      <c r="G128" s="96">
        <v>7794750</v>
      </c>
      <c r="H128" s="105"/>
    </row>
    <row r="129" spans="1:8" ht="27" customHeight="1" x14ac:dyDescent="0.3">
      <c r="A129" s="85">
        <v>122</v>
      </c>
      <c r="B129" s="86" t="s">
        <v>376</v>
      </c>
      <c r="C129" s="87" t="s">
        <v>2095</v>
      </c>
      <c r="D129" s="88" t="s">
        <v>9</v>
      </c>
      <c r="E129" s="167">
        <v>4102500</v>
      </c>
      <c r="F129" s="90">
        <v>1641000</v>
      </c>
      <c r="G129" s="96">
        <v>7794750</v>
      </c>
      <c r="H129" s="105"/>
    </row>
    <row r="130" spans="1:8" ht="27" customHeight="1" x14ac:dyDescent="0.3">
      <c r="A130" s="85">
        <v>123</v>
      </c>
      <c r="B130" s="86" t="s">
        <v>352</v>
      </c>
      <c r="C130" s="87" t="s">
        <v>2096</v>
      </c>
      <c r="D130" s="88" t="s">
        <v>9</v>
      </c>
      <c r="E130" s="167">
        <v>4324900</v>
      </c>
      <c r="F130" s="90">
        <v>1729960</v>
      </c>
      <c r="G130" s="96">
        <v>8217310</v>
      </c>
      <c r="H130" s="105"/>
    </row>
    <row r="131" spans="1:8" ht="27" customHeight="1" x14ac:dyDescent="0.3">
      <c r="A131" s="85">
        <v>124</v>
      </c>
      <c r="B131" s="86" t="s">
        <v>794</v>
      </c>
      <c r="C131" s="87" t="s">
        <v>2096</v>
      </c>
      <c r="D131" s="88" t="s">
        <v>9</v>
      </c>
      <c r="E131" s="167">
        <v>3577600</v>
      </c>
      <c r="F131" s="90">
        <v>1431040</v>
      </c>
      <c r="G131" s="96">
        <v>6797440</v>
      </c>
      <c r="H131" s="105"/>
    </row>
    <row r="132" spans="1:8" ht="27" customHeight="1" x14ac:dyDescent="0.3">
      <c r="A132" s="85">
        <v>125</v>
      </c>
      <c r="B132" s="86" t="s">
        <v>313</v>
      </c>
      <c r="C132" s="87" t="s">
        <v>2097</v>
      </c>
      <c r="D132" s="88" t="s">
        <v>9</v>
      </c>
      <c r="E132" s="167">
        <v>4102500</v>
      </c>
      <c r="F132" s="90">
        <v>1641000</v>
      </c>
      <c r="G132" s="96">
        <v>7794750</v>
      </c>
      <c r="H132" s="105"/>
    </row>
    <row r="133" spans="1:8" ht="27" customHeight="1" x14ac:dyDescent="0.3">
      <c r="A133" s="85">
        <v>126</v>
      </c>
      <c r="B133" s="86" t="s">
        <v>382</v>
      </c>
      <c r="C133" s="87" t="s">
        <v>2098</v>
      </c>
      <c r="D133" s="88" t="s">
        <v>9</v>
      </c>
      <c r="E133" s="167">
        <v>4102500</v>
      </c>
      <c r="F133" s="90">
        <v>1641000</v>
      </c>
      <c r="G133" s="96">
        <v>7794750</v>
      </c>
      <c r="H133" s="105"/>
    </row>
    <row r="134" spans="1:8" ht="27" customHeight="1" x14ac:dyDescent="0.3">
      <c r="A134" s="85">
        <v>127</v>
      </c>
      <c r="B134" s="86" t="s">
        <v>391</v>
      </c>
      <c r="C134" s="87" t="s">
        <v>2099</v>
      </c>
      <c r="D134" s="88" t="s">
        <v>9</v>
      </c>
      <c r="E134" s="167">
        <v>4102500</v>
      </c>
      <c r="F134" s="90">
        <v>1641000</v>
      </c>
      <c r="G134" s="96">
        <v>7794750</v>
      </c>
      <c r="H134" s="105"/>
    </row>
    <row r="135" spans="1:8" ht="27" customHeight="1" x14ac:dyDescent="0.3">
      <c r="A135" s="85">
        <v>128</v>
      </c>
      <c r="B135" s="86" t="s">
        <v>400</v>
      </c>
      <c r="C135" s="87" t="s">
        <v>2100</v>
      </c>
      <c r="D135" s="88" t="s">
        <v>9</v>
      </c>
      <c r="E135" s="167">
        <v>4324900</v>
      </c>
      <c r="F135" s="90">
        <v>1729960</v>
      </c>
      <c r="G135" s="96">
        <v>8217310</v>
      </c>
      <c r="H135" s="105"/>
    </row>
    <row r="136" spans="1:8" ht="27" customHeight="1" x14ac:dyDescent="0.3">
      <c r="A136" s="85">
        <v>129</v>
      </c>
      <c r="B136" s="86" t="s">
        <v>801</v>
      </c>
      <c r="C136" s="87" t="s">
        <v>2100</v>
      </c>
      <c r="D136" s="88" t="s">
        <v>9</v>
      </c>
      <c r="E136" s="167">
        <v>3577600</v>
      </c>
      <c r="F136" s="90">
        <v>1431040</v>
      </c>
      <c r="G136" s="96">
        <v>6797440</v>
      </c>
      <c r="H136" s="105"/>
    </row>
    <row r="137" spans="1:8" ht="27" customHeight="1" x14ac:dyDescent="0.3">
      <c r="A137" s="85">
        <v>130</v>
      </c>
      <c r="B137" s="86" t="s">
        <v>301</v>
      </c>
      <c r="C137" s="87" t="s">
        <v>2101</v>
      </c>
      <c r="D137" s="88" t="s">
        <v>9</v>
      </c>
      <c r="E137" s="167">
        <v>4102500</v>
      </c>
      <c r="F137" s="90">
        <v>1641000</v>
      </c>
      <c r="G137" s="96">
        <v>7794750</v>
      </c>
      <c r="H137" s="105"/>
    </row>
    <row r="138" spans="1:8" ht="27" customHeight="1" x14ac:dyDescent="0.3">
      <c r="A138" s="85">
        <v>131</v>
      </c>
      <c r="B138" s="86" t="s">
        <v>466</v>
      </c>
      <c r="C138" s="87" t="s">
        <v>2102</v>
      </c>
      <c r="D138" s="88" t="s">
        <v>9</v>
      </c>
      <c r="E138" s="167">
        <v>4102500</v>
      </c>
      <c r="F138" s="90">
        <v>1641000</v>
      </c>
      <c r="G138" s="96">
        <v>7794750</v>
      </c>
      <c r="H138" s="105"/>
    </row>
    <row r="139" spans="1:8" ht="27" customHeight="1" x14ac:dyDescent="0.3">
      <c r="A139" s="85">
        <v>132</v>
      </c>
      <c r="B139" s="86" t="s">
        <v>418</v>
      </c>
      <c r="C139" s="87" t="s">
        <v>2103</v>
      </c>
      <c r="D139" s="88" t="s">
        <v>9</v>
      </c>
      <c r="E139" s="167">
        <v>4102500</v>
      </c>
      <c r="F139" s="90">
        <v>1641000</v>
      </c>
      <c r="G139" s="96">
        <v>7794750</v>
      </c>
      <c r="H139" s="105"/>
    </row>
    <row r="140" spans="1:8" ht="27" customHeight="1" x14ac:dyDescent="0.3">
      <c r="A140" s="85">
        <v>133</v>
      </c>
      <c r="B140" s="86" t="s">
        <v>343</v>
      </c>
      <c r="C140" s="87" t="s">
        <v>2104</v>
      </c>
      <c r="D140" s="88" t="s">
        <v>9</v>
      </c>
      <c r="E140" s="167">
        <v>4102500</v>
      </c>
      <c r="F140" s="90">
        <v>1641000</v>
      </c>
      <c r="G140" s="96">
        <v>7794750</v>
      </c>
      <c r="H140" s="105"/>
    </row>
    <row r="141" spans="1:8" ht="27" customHeight="1" x14ac:dyDescent="0.3">
      <c r="A141" s="85">
        <v>134</v>
      </c>
      <c r="B141" s="86" t="s">
        <v>304</v>
      </c>
      <c r="C141" s="87" t="s">
        <v>2105</v>
      </c>
      <c r="D141" s="88" t="s">
        <v>9</v>
      </c>
      <c r="E141" s="167">
        <v>4102500</v>
      </c>
      <c r="F141" s="90">
        <v>1641000</v>
      </c>
      <c r="G141" s="96">
        <v>7794750</v>
      </c>
      <c r="H141" s="105"/>
    </row>
    <row r="142" spans="1:8" ht="27" customHeight="1" x14ac:dyDescent="0.3">
      <c r="A142" s="85">
        <v>135</v>
      </c>
      <c r="B142" s="86" t="s">
        <v>307</v>
      </c>
      <c r="C142" s="87" t="s">
        <v>2106</v>
      </c>
      <c r="D142" s="88" t="s">
        <v>9</v>
      </c>
      <c r="E142" s="167">
        <v>4102500</v>
      </c>
      <c r="F142" s="90">
        <v>1641000</v>
      </c>
      <c r="G142" s="96">
        <v>7794750</v>
      </c>
      <c r="H142" s="105"/>
    </row>
    <row r="143" spans="1:8" ht="27" customHeight="1" x14ac:dyDescent="0.3">
      <c r="A143" s="85">
        <v>136</v>
      </c>
      <c r="B143" s="86" t="s">
        <v>490</v>
      </c>
      <c r="C143" s="87" t="s">
        <v>491</v>
      </c>
      <c r="D143" s="88" t="s">
        <v>9</v>
      </c>
      <c r="E143" s="167">
        <v>3226900</v>
      </c>
      <c r="F143" s="90">
        <v>1290760</v>
      </c>
      <c r="G143" s="96">
        <v>6131110</v>
      </c>
      <c r="H143" s="105"/>
    </row>
    <row r="144" spans="1:8" ht="27" customHeight="1" x14ac:dyDescent="0.3">
      <c r="A144" s="85">
        <v>137</v>
      </c>
      <c r="B144" s="86" t="s">
        <v>814</v>
      </c>
      <c r="C144" s="87" t="s">
        <v>491</v>
      </c>
      <c r="D144" s="88" t="s">
        <v>9</v>
      </c>
      <c r="E144" s="167">
        <v>2493700</v>
      </c>
      <c r="F144" s="90">
        <v>997480</v>
      </c>
      <c r="G144" s="96">
        <v>4738030</v>
      </c>
      <c r="H144" s="105"/>
    </row>
    <row r="145" spans="1:8" ht="27" customHeight="1" x14ac:dyDescent="0.3">
      <c r="A145" s="85">
        <v>138</v>
      </c>
      <c r="B145" s="86" t="s">
        <v>532</v>
      </c>
      <c r="C145" s="87" t="s">
        <v>533</v>
      </c>
      <c r="D145" s="88" t="s">
        <v>9</v>
      </c>
      <c r="E145" s="167">
        <v>3011900</v>
      </c>
      <c r="F145" s="90">
        <v>1204760</v>
      </c>
      <c r="G145" s="96">
        <v>5722610</v>
      </c>
      <c r="H145" s="105"/>
    </row>
    <row r="146" spans="1:8" ht="27" customHeight="1" x14ac:dyDescent="0.3">
      <c r="A146" s="85">
        <v>139</v>
      </c>
      <c r="B146" s="86" t="s">
        <v>830</v>
      </c>
      <c r="C146" s="87" t="s">
        <v>533</v>
      </c>
      <c r="D146" s="88" t="s">
        <v>9</v>
      </c>
      <c r="E146" s="167">
        <v>2390200</v>
      </c>
      <c r="F146" s="90">
        <v>956080</v>
      </c>
      <c r="G146" s="96">
        <v>4541380</v>
      </c>
      <c r="H146" s="105"/>
    </row>
    <row r="147" spans="1:8" ht="27" customHeight="1" x14ac:dyDescent="0.3">
      <c r="A147" s="85">
        <v>140</v>
      </c>
      <c r="B147" s="86" t="s">
        <v>259</v>
      </c>
      <c r="C147" s="87" t="s">
        <v>260</v>
      </c>
      <c r="D147" s="88" t="s">
        <v>9</v>
      </c>
      <c r="E147" s="167">
        <v>2816900</v>
      </c>
      <c r="F147" s="90">
        <v>1126760</v>
      </c>
      <c r="G147" s="96">
        <v>5352110</v>
      </c>
      <c r="H147" s="105"/>
    </row>
    <row r="148" spans="1:8" ht="27" customHeight="1" x14ac:dyDescent="0.3">
      <c r="A148" s="85">
        <v>141</v>
      </c>
      <c r="B148" s="86" t="s">
        <v>768</v>
      </c>
      <c r="C148" s="87" t="s">
        <v>260</v>
      </c>
      <c r="D148" s="88" t="s">
        <v>9</v>
      </c>
      <c r="E148" s="167">
        <v>2276400</v>
      </c>
      <c r="F148" s="90">
        <v>910560</v>
      </c>
      <c r="G148" s="96">
        <v>4325160</v>
      </c>
      <c r="H148" s="105"/>
    </row>
    <row r="149" spans="1:8" ht="27" customHeight="1" x14ac:dyDescent="0.3">
      <c r="A149" s="85">
        <v>142</v>
      </c>
      <c r="B149" s="86" t="s">
        <v>535</v>
      </c>
      <c r="C149" s="87" t="s">
        <v>536</v>
      </c>
      <c r="D149" s="88" t="s">
        <v>9</v>
      </c>
      <c r="E149" s="167">
        <v>3302900</v>
      </c>
      <c r="F149" s="90">
        <v>1321160</v>
      </c>
      <c r="G149" s="96">
        <v>6275510</v>
      </c>
      <c r="H149" s="105"/>
    </row>
    <row r="150" spans="1:8" ht="27" customHeight="1" x14ac:dyDescent="0.3">
      <c r="A150" s="85">
        <v>143</v>
      </c>
      <c r="B150" s="86" t="s">
        <v>832</v>
      </c>
      <c r="C150" s="87" t="s">
        <v>536</v>
      </c>
      <c r="D150" s="88" t="s">
        <v>9</v>
      </c>
      <c r="E150" s="167">
        <v>2604700</v>
      </c>
      <c r="F150" s="90">
        <v>1041880</v>
      </c>
      <c r="G150" s="96">
        <v>4948930</v>
      </c>
      <c r="H150" s="105"/>
    </row>
    <row r="151" spans="1:8" ht="27" customHeight="1" x14ac:dyDescent="0.3">
      <c r="A151" s="85">
        <v>144</v>
      </c>
      <c r="B151" s="86" t="s">
        <v>538</v>
      </c>
      <c r="C151" s="87" t="s">
        <v>539</v>
      </c>
      <c r="D151" s="88" t="s">
        <v>9</v>
      </c>
      <c r="E151" s="167">
        <v>3302900</v>
      </c>
      <c r="F151" s="90">
        <v>1321160</v>
      </c>
      <c r="G151" s="96">
        <v>6275510</v>
      </c>
      <c r="H151" s="105"/>
    </row>
    <row r="152" spans="1:8" ht="27" customHeight="1" x14ac:dyDescent="0.3">
      <c r="A152" s="85">
        <v>145</v>
      </c>
      <c r="B152" s="86" t="s">
        <v>834</v>
      </c>
      <c r="C152" s="87" t="s">
        <v>539</v>
      </c>
      <c r="D152" s="88" t="s">
        <v>9</v>
      </c>
      <c r="E152" s="167">
        <v>2604700</v>
      </c>
      <c r="F152" s="90">
        <v>1041880</v>
      </c>
      <c r="G152" s="96">
        <v>4948930</v>
      </c>
      <c r="H152" s="105"/>
    </row>
    <row r="153" spans="1:8" ht="27" customHeight="1" x14ac:dyDescent="0.3">
      <c r="A153" s="85">
        <v>146</v>
      </c>
      <c r="B153" s="86" t="s">
        <v>214</v>
      </c>
      <c r="C153" s="87" t="s">
        <v>215</v>
      </c>
      <c r="D153" s="88" t="s">
        <v>9</v>
      </c>
      <c r="E153" s="167">
        <v>4886100</v>
      </c>
      <c r="F153" s="90">
        <v>1954440</v>
      </c>
      <c r="G153" s="96">
        <v>9283590</v>
      </c>
      <c r="H153" s="105"/>
    </row>
    <row r="154" spans="1:8" ht="27" customHeight="1" x14ac:dyDescent="0.3">
      <c r="A154" s="85">
        <v>147</v>
      </c>
      <c r="B154" s="86" t="s">
        <v>762</v>
      </c>
      <c r="C154" s="87" t="s">
        <v>215</v>
      </c>
      <c r="D154" s="88" t="s">
        <v>9</v>
      </c>
      <c r="E154" s="167">
        <v>3854100</v>
      </c>
      <c r="F154" s="90">
        <v>1541640</v>
      </c>
      <c r="G154" s="96">
        <v>7322790</v>
      </c>
      <c r="H154" s="105"/>
    </row>
    <row r="155" spans="1:8" ht="27" customHeight="1" x14ac:dyDescent="0.3">
      <c r="A155" s="85">
        <v>148</v>
      </c>
      <c r="B155" s="86" t="s">
        <v>484</v>
      </c>
      <c r="C155" s="87" t="s">
        <v>485</v>
      </c>
      <c r="D155" s="88" t="s">
        <v>9</v>
      </c>
      <c r="E155" s="167">
        <v>3226900</v>
      </c>
      <c r="F155" s="90">
        <v>1290760</v>
      </c>
      <c r="G155" s="96">
        <v>6131110</v>
      </c>
      <c r="H155" s="105"/>
    </row>
    <row r="156" spans="1:8" ht="27" customHeight="1" x14ac:dyDescent="0.3">
      <c r="A156" s="85">
        <v>149</v>
      </c>
      <c r="B156" s="86" t="s">
        <v>812</v>
      </c>
      <c r="C156" s="87" t="s">
        <v>485</v>
      </c>
      <c r="D156" s="88" t="s">
        <v>9</v>
      </c>
      <c r="E156" s="167">
        <v>2493700</v>
      </c>
      <c r="F156" s="90">
        <v>997480</v>
      </c>
      <c r="G156" s="96">
        <v>4738030</v>
      </c>
      <c r="H156" s="105"/>
    </row>
    <row r="157" spans="1:8" ht="27" customHeight="1" x14ac:dyDescent="0.3">
      <c r="A157" s="85">
        <v>150</v>
      </c>
      <c r="B157" s="86" t="s">
        <v>683</v>
      </c>
      <c r="C157" s="87" t="s">
        <v>2108</v>
      </c>
      <c r="D157" s="88" t="s">
        <v>9</v>
      </c>
      <c r="E157" s="167">
        <v>3512900</v>
      </c>
      <c r="F157" s="90">
        <v>1405160</v>
      </c>
      <c r="G157" s="96">
        <v>6674510</v>
      </c>
      <c r="H157" s="105"/>
    </row>
    <row r="158" spans="1:8" ht="27" customHeight="1" x14ac:dyDescent="0.3">
      <c r="A158" s="85">
        <v>151</v>
      </c>
      <c r="B158" s="86" t="s">
        <v>870</v>
      </c>
      <c r="C158" s="87" t="s">
        <v>2108</v>
      </c>
      <c r="D158" s="88" t="s">
        <v>9</v>
      </c>
      <c r="E158" s="167">
        <v>2816800</v>
      </c>
      <c r="F158" s="90">
        <v>1126720</v>
      </c>
      <c r="G158" s="96">
        <v>5351920</v>
      </c>
      <c r="H158" s="105"/>
    </row>
    <row r="159" spans="1:8" ht="27" customHeight="1" x14ac:dyDescent="0.3">
      <c r="A159" s="85">
        <v>152</v>
      </c>
      <c r="B159" s="86" t="s">
        <v>803</v>
      </c>
      <c r="C159" s="87" t="s">
        <v>804</v>
      </c>
      <c r="D159" s="88" t="s">
        <v>9</v>
      </c>
      <c r="E159" s="167">
        <v>4304000</v>
      </c>
      <c r="F159" s="90">
        <v>1721600</v>
      </c>
      <c r="G159" s="96">
        <v>8177600</v>
      </c>
      <c r="H159" s="105"/>
    </row>
    <row r="160" spans="1:8" ht="27" customHeight="1" x14ac:dyDescent="0.3">
      <c r="A160" s="85">
        <v>153</v>
      </c>
      <c r="B160" s="86" t="s">
        <v>909</v>
      </c>
      <c r="C160" s="87" t="s">
        <v>804</v>
      </c>
      <c r="D160" s="88" t="s">
        <v>9</v>
      </c>
      <c r="E160" s="167">
        <v>5204600</v>
      </c>
      <c r="F160" s="90">
        <v>2081840</v>
      </c>
      <c r="G160" s="96">
        <v>9888740</v>
      </c>
      <c r="H160" s="105"/>
    </row>
    <row r="161" spans="1:8" ht="27" customHeight="1" x14ac:dyDescent="0.3">
      <c r="A161" s="85">
        <v>154</v>
      </c>
      <c r="B161" s="86" t="s">
        <v>511</v>
      </c>
      <c r="C161" s="87" t="s">
        <v>512</v>
      </c>
      <c r="D161" s="88" t="s">
        <v>9</v>
      </c>
      <c r="E161" s="167">
        <v>3302900</v>
      </c>
      <c r="F161" s="90">
        <v>1321160</v>
      </c>
      <c r="G161" s="96">
        <v>6275510</v>
      </c>
      <c r="H161" s="105"/>
    </row>
    <row r="162" spans="1:8" ht="27" customHeight="1" x14ac:dyDescent="0.3">
      <c r="A162" s="85">
        <v>155</v>
      </c>
      <c r="B162" s="86" t="s">
        <v>754</v>
      </c>
      <c r="C162" s="87" t="s">
        <v>512</v>
      </c>
      <c r="D162" s="88" t="s">
        <v>9</v>
      </c>
      <c r="E162" s="167">
        <v>2604700</v>
      </c>
      <c r="F162" s="90">
        <v>1041880</v>
      </c>
      <c r="G162" s="96">
        <v>4948930</v>
      </c>
      <c r="H162" s="105"/>
    </row>
    <row r="163" spans="1:8" ht="27" customHeight="1" x14ac:dyDescent="0.3">
      <c r="A163" s="85">
        <v>156</v>
      </c>
      <c r="B163" s="86" t="s">
        <v>505</v>
      </c>
      <c r="C163" s="87" t="s">
        <v>506</v>
      </c>
      <c r="D163" s="88" t="s">
        <v>9</v>
      </c>
      <c r="E163" s="167">
        <v>3302900</v>
      </c>
      <c r="F163" s="90">
        <v>1321160</v>
      </c>
      <c r="G163" s="96">
        <v>6275510</v>
      </c>
      <c r="H163" s="105"/>
    </row>
    <row r="164" spans="1:8" ht="27" customHeight="1" x14ac:dyDescent="0.3">
      <c r="A164" s="85">
        <v>157</v>
      </c>
      <c r="B164" s="86" t="s">
        <v>750</v>
      </c>
      <c r="C164" s="87" t="s">
        <v>506</v>
      </c>
      <c r="D164" s="88" t="s">
        <v>9</v>
      </c>
      <c r="E164" s="167">
        <v>2604700</v>
      </c>
      <c r="F164" s="90">
        <v>1041880</v>
      </c>
      <c r="G164" s="96">
        <v>4948930</v>
      </c>
      <c r="H164" s="105"/>
    </row>
    <row r="165" spans="1:8" ht="27" customHeight="1" x14ac:dyDescent="0.3">
      <c r="A165" s="85">
        <v>158</v>
      </c>
      <c r="B165" s="86" t="s">
        <v>520</v>
      </c>
      <c r="C165" s="87" t="s">
        <v>521</v>
      </c>
      <c r="D165" s="88" t="s">
        <v>9</v>
      </c>
      <c r="E165" s="167">
        <v>3302900</v>
      </c>
      <c r="F165" s="90">
        <v>1321160</v>
      </c>
      <c r="G165" s="96">
        <v>6275510</v>
      </c>
      <c r="H165" s="105"/>
    </row>
    <row r="166" spans="1:8" ht="27" customHeight="1" x14ac:dyDescent="0.3">
      <c r="A166" s="85">
        <v>159</v>
      </c>
      <c r="B166" s="86" t="s">
        <v>760</v>
      </c>
      <c r="C166" s="87" t="s">
        <v>521</v>
      </c>
      <c r="D166" s="88" t="s">
        <v>9</v>
      </c>
      <c r="E166" s="167">
        <v>2604700</v>
      </c>
      <c r="F166" s="90">
        <v>1041880</v>
      </c>
      <c r="G166" s="96">
        <v>4948930</v>
      </c>
      <c r="H166" s="105"/>
    </row>
    <row r="167" spans="1:8" ht="27" customHeight="1" x14ac:dyDescent="0.3">
      <c r="A167" s="85">
        <v>160</v>
      </c>
      <c r="B167" s="86" t="s">
        <v>514</v>
      </c>
      <c r="C167" s="87" t="s">
        <v>515</v>
      </c>
      <c r="D167" s="88" t="s">
        <v>9</v>
      </c>
      <c r="E167" s="167">
        <v>3302900</v>
      </c>
      <c r="F167" s="90">
        <v>1321160</v>
      </c>
      <c r="G167" s="96">
        <v>6275510</v>
      </c>
      <c r="H167" s="105"/>
    </row>
    <row r="168" spans="1:8" ht="27" customHeight="1" x14ac:dyDescent="0.3">
      <c r="A168" s="85">
        <v>161</v>
      </c>
      <c r="B168" s="86" t="s">
        <v>756</v>
      </c>
      <c r="C168" s="87" t="s">
        <v>515</v>
      </c>
      <c r="D168" s="88" t="s">
        <v>9</v>
      </c>
      <c r="E168" s="167">
        <v>2604700</v>
      </c>
      <c r="F168" s="90">
        <v>1041880</v>
      </c>
      <c r="G168" s="96">
        <v>4948930</v>
      </c>
      <c r="H168" s="105"/>
    </row>
    <row r="169" spans="1:8" ht="27" customHeight="1" x14ac:dyDescent="0.3">
      <c r="A169" s="85">
        <v>162</v>
      </c>
      <c r="B169" s="86" t="s">
        <v>355</v>
      </c>
      <c r="C169" s="87" t="s">
        <v>356</v>
      </c>
      <c r="D169" s="88" t="s">
        <v>9</v>
      </c>
      <c r="E169" s="167">
        <v>3302900</v>
      </c>
      <c r="F169" s="90">
        <v>1321160</v>
      </c>
      <c r="G169" s="96">
        <v>6275510</v>
      </c>
      <c r="H169" s="105"/>
    </row>
    <row r="170" spans="1:8" ht="27" customHeight="1" x14ac:dyDescent="0.3">
      <c r="A170" s="85">
        <v>163</v>
      </c>
      <c r="B170" s="86" t="s">
        <v>744</v>
      </c>
      <c r="C170" s="87" t="s">
        <v>356</v>
      </c>
      <c r="D170" s="88" t="s">
        <v>9</v>
      </c>
      <c r="E170" s="167">
        <v>2604700</v>
      </c>
      <c r="F170" s="90">
        <v>1041880</v>
      </c>
      <c r="G170" s="96">
        <v>4948930</v>
      </c>
      <c r="H170" s="105"/>
    </row>
    <row r="171" spans="1:8" ht="27" customHeight="1" x14ac:dyDescent="0.3">
      <c r="A171" s="85">
        <v>164</v>
      </c>
      <c r="B171" s="86" t="s">
        <v>508</v>
      </c>
      <c r="C171" s="87" t="s">
        <v>509</v>
      </c>
      <c r="D171" s="88" t="s">
        <v>9</v>
      </c>
      <c r="E171" s="167">
        <v>3302900</v>
      </c>
      <c r="F171" s="90">
        <v>1321160</v>
      </c>
      <c r="G171" s="96">
        <v>6275510</v>
      </c>
      <c r="H171" s="105"/>
    </row>
    <row r="172" spans="1:8" ht="27" customHeight="1" x14ac:dyDescent="0.3">
      <c r="A172" s="85">
        <v>165</v>
      </c>
      <c r="B172" s="86" t="s">
        <v>752</v>
      </c>
      <c r="C172" s="87" t="s">
        <v>509</v>
      </c>
      <c r="D172" s="88" t="s">
        <v>9</v>
      </c>
      <c r="E172" s="167">
        <v>2604700</v>
      </c>
      <c r="F172" s="90">
        <v>1041880</v>
      </c>
      <c r="G172" s="96">
        <v>4948930</v>
      </c>
      <c r="H172" s="105"/>
    </row>
    <row r="173" spans="1:8" ht="27" customHeight="1" x14ac:dyDescent="0.3">
      <c r="A173" s="85">
        <v>166</v>
      </c>
      <c r="B173" s="86" t="s">
        <v>361</v>
      </c>
      <c r="C173" s="87" t="s">
        <v>362</v>
      </c>
      <c r="D173" s="88" t="s">
        <v>9</v>
      </c>
      <c r="E173" s="167">
        <v>3302900</v>
      </c>
      <c r="F173" s="90">
        <v>1321160</v>
      </c>
      <c r="G173" s="96">
        <v>6275510</v>
      </c>
      <c r="H173" s="105"/>
    </row>
    <row r="174" spans="1:8" ht="27" customHeight="1" x14ac:dyDescent="0.3">
      <c r="A174" s="85">
        <v>167</v>
      </c>
      <c r="B174" s="86" t="s">
        <v>748</v>
      </c>
      <c r="C174" s="87" t="s">
        <v>362</v>
      </c>
      <c r="D174" s="88" t="s">
        <v>9</v>
      </c>
      <c r="E174" s="167">
        <v>2604700</v>
      </c>
      <c r="F174" s="90">
        <v>1041880</v>
      </c>
      <c r="G174" s="96">
        <v>4948930</v>
      </c>
      <c r="H174" s="105"/>
    </row>
    <row r="175" spans="1:8" ht="27" customHeight="1" x14ac:dyDescent="0.3">
      <c r="A175" s="85">
        <v>168</v>
      </c>
      <c r="B175" s="86" t="s">
        <v>358</v>
      </c>
      <c r="C175" s="87" t="s">
        <v>359</v>
      </c>
      <c r="D175" s="88" t="s">
        <v>9</v>
      </c>
      <c r="E175" s="167">
        <v>3302900</v>
      </c>
      <c r="F175" s="90">
        <v>1321160</v>
      </c>
      <c r="G175" s="96">
        <v>6275510</v>
      </c>
      <c r="H175" s="105"/>
    </row>
    <row r="176" spans="1:8" ht="27" customHeight="1" x14ac:dyDescent="0.3">
      <c r="A176" s="85">
        <v>169</v>
      </c>
      <c r="B176" s="86" t="s">
        <v>746</v>
      </c>
      <c r="C176" s="87" t="s">
        <v>359</v>
      </c>
      <c r="D176" s="88" t="s">
        <v>9</v>
      </c>
      <c r="E176" s="167">
        <v>2604700</v>
      </c>
      <c r="F176" s="90">
        <v>1041880</v>
      </c>
      <c r="G176" s="96">
        <v>4948930</v>
      </c>
      <c r="H176" s="105"/>
    </row>
    <row r="177" spans="1:8" ht="27" customHeight="1" x14ac:dyDescent="0.3">
      <c r="A177" s="85">
        <v>170</v>
      </c>
      <c r="B177" s="86" t="s">
        <v>517</v>
      </c>
      <c r="C177" s="87" t="s">
        <v>518</v>
      </c>
      <c r="D177" s="88" t="s">
        <v>9</v>
      </c>
      <c r="E177" s="167">
        <v>3302900</v>
      </c>
      <c r="F177" s="90">
        <v>1321160</v>
      </c>
      <c r="G177" s="96">
        <v>6275510</v>
      </c>
      <c r="H177" s="105"/>
    </row>
    <row r="178" spans="1:8" ht="27" customHeight="1" x14ac:dyDescent="0.3">
      <c r="A178" s="85">
        <v>171</v>
      </c>
      <c r="B178" s="86" t="s">
        <v>758</v>
      </c>
      <c r="C178" s="87" t="s">
        <v>518</v>
      </c>
      <c r="D178" s="88" t="s">
        <v>9</v>
      </c>
      <c r="E178" s="167">
        <v>2604700</v>
      </c>
      <c r="F178" s="90">
        <v>1041880</v>
      </c>
      <c r="G178" s="96">
        <v>4948930</v>
      </c>
      <c r="H178" s="105"/>
    </row>
    <row r="179" spans="1:8" ht="27" customHeight="1" x14ac:dyDescent="0.3">
      <c r="A179" s="85">
        <v>172</v>
      </c>
      <c r="B179" s="86" t="s">
        <v>707</v>
      </c>
      <c r="C179" s="87" t="s">
        <v>708</v>
      </c>
      <c r="D179" s="88" t="s">
        <v>9</v>
      </c>
      <c r="E179" s="167">
        <v>1509500</v>
      </c>
      <c r="F179" s="90">
        <v>603800</v>
      </c>
      <c r="G179" s="96">
        <v>2868050</v>
      </c>
      <c r="H179" s="105"/>
    </row>
    <row r="180" spans="1:8" ht="27" customHeight="1" x14ac:dyDescent="0.3">
      <c r="A180" s="85">
        <v>173</v>
      </c>
      <c r="B180" s="86" t="s">
        <v>460</v>
      </c>
      <c r="C180" s="87" t="s">
        <v>461</v>
      </c>
      <c r="D180" s="88" t="s">
        <v>9</v>
      </c>
      <c r="E180" s="167">
        <v>3302900</v>
      </c>
      <c r="F180" s="90">
        <v>1321160</v>
      </c>
      <c r="G180" s="96">
        <v>6275510</v>
      </c>
      <c r="H180" s="105"/>
    </row>
    <row r="181" spans="1:8" ht="27" customHeight="1" x14ac:dyDescent="0.3">
      <c r="A181" s="85">
        <v>174</v>
      </c>
      <c r="B181" s="86" t="s">
        <v>808</v>
      </c>
      <c r="C181" s="87" t="s">
        <v>461</v>
      </c>
      <c r="D181" s="88" t="s">
        <v>9</v>
      </c>
      <c r="E181" s="167">
        <v>2604700</v>
      </c>
      <c r="F181" s="90">
        <v>1041880</v>
      </c>
      <c r="G181" s="96">
        <v>4948930</v>
      </c>
      <c r="H181" s="105"/>
    </row>
    <row r="182" spans="1:8" ht="27" customHeight="1" x14ac:dyDescent="0.3">
      <c r="A182" s="85">
        <v>175</v>
      </c>
      <c r="B182" s="86" t="s">
        <v>526</v>
      </c>
      <c r="C182" s="87" t="s">
        <v>527</v>
      </c>
      <c r="D182" s="88" t="s">
        <v>9</v>
      </c>
      <c r="E182" s="167">
        <v>2767900</v>
      </c>
      <c r="F182" s="90">
        <v>1107160</v>
      </c>
      <c r="G182" s="96">
        <v>5259010</v>
      </c>
      <c r="H182" s="105"/>
    </row>
    <row r="183" spans="1:8" ht="27" customHeight="1" x14ac:dyDescent="0.3">
      <c r="A183" s="85">
        <v>176</v>
      </c>
      <c r="B183" s="86" t="s">
        <v>826</v>
      </c>
      <c r="C183" s="87" t="s">
        <v>527</v>
      </c>
      <c r="D183" s="88" t="s">
        <v>9</v>
      </c>
      <c r="E183" s="167">
        <v>2149000</v>
      </c>
      <c r="F183" s="90">
        <v>859600</v>
      </c>
      <c r="G183" s="96">
        <v>4083100</v>
      </c>
      <c r="H183" s="105"/>
    </row>
    <row r="184" spans="1:8" ht="27" customHeight="1" x14ac:dyDescent="0.3">
      <c r="A184" s="85">
        <v>177</v>
      </c>
      <c r="B184" s="86" t="s">
        <v>529</v>
      </c>
      <c r="C184" s="87" t="s">
        <v>530</v>
      </c>
      <c r="D184" s="88" t="s">
        <v>9</v>
      </c>
      <c r="E184" s="167">
        <v>5204600</v>
      </c>
      <c r="F184" s="90">
        <v>2081840</v>
      </c>
      <c r="G184" s="96">
        <v>9888740</v>
      </c>
      <c r="H184" s="105"/>
    </row>
    <row r="185" spans="1:8" ht="27" customHeight="1" x14ac:dyDescent="0.3">
      <c r="A185" s="85">
        <v>178</v>
      </c>
      <c r="B185" s="86" t="s">
        <v>828</v>
      </c>
      <c r="C185" s="87" t="s">
        <v>530</v>
      </c>
      <c r="D185" s="88" t="s">
        <v>9</v>
      </c>
      <c r="E185" s="167">
        <v>4304000</v>
      </c>
      <c r="F185" s="90">
        <v>1721600</v>
      </c>
      <c r="G185" s="96">
        <v>8177600</v>
      </c>
      <c r="H185" s="105"/>
    </row>
    <row r="186" spans="1:8" ht="27" customHeight="1" x14ac:dyDescent="0.3">
      <c r="A186" s="85">
        <v>179</v>
      </c>
      <c r="B186" s="86" t="s">
        <v>463</v>
      </c>
      <c r="C186" s="87" t="s">
        <v>464</v>
      </c>
      <c r="D186" s="88" t="s">
        <v>9</v>
      </c>
      <c r="E186" s="167">
        <v>3302900</v>
      </c>
      <c r="F186" s="90">
        <v>1321160</v>
      </c>
      <c r="G186" s="96">
        <v>6275510</v>
      </c>
      <c r="H186" s="105"/>
    </row>
    <row r="187" spans="1:8" ht="27" customHeight="1" x14ac:dyDescent="0.3">
      <c r="A187" s="85">
        <v>180</v>
      </c>
      <c r="B187" s="86" t="s">
        <v>810</v>
      </c>
      <c r="C187" s="87" t="s">
        <v>464</v>
      </c>
      <c r="D187" s="88" t="s">
        <v>9</v>
      </c>
      <c r="E187" s="167">
        <v>2604700</v>
      </c>
      <c r="F187" s="90">
        <v>1041880</v>
      </c>
      <c r="G187" s="96">
        <v>4948930</v>
      </c>
      <c r="H187" s="105"/>
    </row>
    <row r="188" spans="1:8" ht="27" customHeight="1" x14ac:dyDescent="0.3">
      <c r="A188" s="85">
        <v>181</v>
      </c>
      <c r="B188" s="86" t="s">
        <v>692</v>
      </c>
      <c r="C188" s="87" t="s">
        <v>693</v>
      </c>
      <c r="D188" s="88" t="s">
        <v>9</v>
      </c>
      <c r="E188" s="167">
        <v>4721300</v>
      </c>
      <c r="F188" s="90">
        <v>1888520</v>
      </c>
      <c r="G188" s="96">
        <v>8970470</v>
      </c>
      <c r="H188" s="105"/>
    </row>
    <row r="189" spans="1:8" ht="27" customHeight="1" x14ac:dyDescent="0.3">
      <c r="A189" s="85">
        <v>182</v>
      </c>
      <c r="B189" s="86" t="s">
        <v>874</v>
      </c>
      <c r="C189" s="87" t="s">
        <v>693</v>
      </c>
      <c r="D189" s="88" t="s">
        <v>9</v>
      </c>
      <c r="E189" s="167">
        <v>3888600</v>
      </c>
      <c r="F189" s="90">
        <v>1555440</v>
      </c>
      <c r="G189" s="96">
        <v>7388340</v>
      </c>
      <c r="H189" s="105"/>
    </row>
    <row r="190" spans="1:8" ht="27" customHeight="1" x14ac:dyDescent="0.3">
      <c r="A190" s="85">
        <v>183</v>
      </c>
      <c r="B190" s="86" t="s">
        <v>523</v>
      </c>
      <c r="C190" s="87" t="s">
        <v>524</v>
      </c>
      <c r="D190" s="88" t="s">
        <v>9</v>
      </c>
      <c r="E190" s="167">
        <v>1857900</v>
      </c>
      <c r="F190" s="90">
        <v>743160</v>
      </c>
      <c r="G190" s="96">
        <v>3530010</v>
      </c>
      <c r="H190" s="105"/>
    </row>
    <row r="191" spans="1:8" ht="27" customHeight="1" x14ac:dyDescent="0.3">
      <c r="A191" s="85">
        <v>184</v>
      </c>
      <c r="B191" s="86" t="s">
        <v>487</v>
      </c>
      <c r="C191" s="87" t="s">
        <v>488</v>
      </c>
      <c r="D191" s="88" t="s">
        <v>9</v>
      </c>
      <c r="E191" s="167">
        <v>5204600</v>
      </c>
      <c r="F191" s="90">
        <v>2081840</v>
      </c>
      <c r="G191" s="96">
        <v>9888740</v>
      </c>
      <c r="H191" s="105"/>
    </row>
    <row r="192" spans="1:8" ht="27" customHeight="1" x14ac:dyDescent="0.3">
      <c r="A192" s="85">
        <v>185</v>
      </c>
      <c r="B192" s="86" t="s">
        <v>905</v>
      </c>
      <c r="C192" s="87" t="s">
        <v>488</v>
      </c>
      <c r="D192" s="88" t="s">
        <v>9</v>
      </c>
      <c r="E192" s="167">
        <v>4304000</v>
      </c>
      <c r="F192" s="90">
        <v>1721600</v>
      </c>
      <c r="G192" s="96">
        <v>8177600</v>
      </c>
      <c r="H192" s="105"/>
    </row>
    <row r="193" spans="1:8" ht="27" customHeight="1" x14ac:dyDescent="0.3">
      <c r="A193" s="85">
        <v>186</v>
      </c>
      <c r="B193" s="93" t="s">
        <v>1843</v>
      </c>
      <c r="C193" s="93" t="s">
        <v>1844</v>
      </c>
      <c r="D193" s="129" t="s">
        <v>9</v>
      </c>
      <c r="E193" s="168">
        <v>2604700</v>
      </c>
      <c r="F193" s="90">
        <v>1041880</v>
      </c>
      <c r="G193" s="96">
        <v>4948930</v>
      </c>
      <c r="H193" s="105"/>
    </row>
    <row r="194" spans="1:8" ht="27" customHeight="1" x14ac:dyDescent="0.3">
      <c r="A194" s="85">
        <v>187</v>
      </c>
      <c r="B194" s="86" t="s">
        <v>1849</v>
      </c>
      <c r="C194" s="86" t="s">
        <v>1850</v>
      </c>
      <c r="D194" s="88" t="s">
        <v>9</v>
      </c>
      <c r="E194" s="168">
        <v>2604700</v>
      </c>
      <c r="F194" s="90">
        <v>1041880</v>
      </c>
      <c r="G194" s="96">
        <v>4948930</v>
      </c>
      <c r="H194" s="105"/>
    </row>
    <row r="195" spans="1:8" ht="27" customHeight="1" x14ac:dyDescent="0.3">
      <c r="A195" s="85">
        <v>188</v>
      </c>
      <c r="B195" s="86" t="s">
        <v>1853</v>
      </c>
      <c r="C195" s="86" t="s">
        <v>1854</v>
      </c>
      <c r="D195" s="88" t="s">
        <v>9</v>
      </c>
      <c r="E195" s="168">
        <v>3302900</v>
      </c>
      <c r="F195" s="90">
        <v>1321160</v>
      </c>
      <c r="G195" s="96">
        <v>6275510</v>
      </c>
      <c r="H195" s="105"/>
    </row>
    <row r="196" spans="1:8" ht="27" customHeight="1" x14ac:dyDescent="0.3">
      <c r="A196" s="85">
        <v>189</v>
      </c>
      <c r="B196" s="91" t="s">
        <v>1857</v>
      </c>
      <c r="C196" s="91" t="s">
        <v>1858</v>
      </c>
      <c r="D196" s="127" t="s">
        <v>9</v>
      </c>
      <c r="E196" s="168">
        <v>3620900</v>
      </c>
      <c r="F196" s="90">
        <v>1448360</v>
      </c>
      <c r="G196" s="96">
        <v>6879710</v>
      </c>
      <c r="H196" s="105"/>
    </row>
    <row r="197" spans="1:8" ht="27" customHeight="1" x14ac:dyDescent="0.3">
      <c r="A197" s="85">
        <v>190</v>
      </c>
      <c r="B197" s="91" t="s">
        <v>1859</v>
      </c>
      <c r="C197" s="91" t="s">
        <v>1860</v>
      </c>
      <c r="D197" s="127" t="s">
        <v>9</v>
      </c>
      <c r="E197" s="168">
        <v>4561600</v>
      </c>
      <c r="F197" s="90">
        <v>1824640</v>
      </c>
      <c r="G197" s="96">
        <v>8667040</v>
      </c>
      <c r="H197" s="105"/>
    </row>
    <row r="198" spans="1:8" ht="27" customHeight="1" x14ac:dyDescent="0.3">
      <c r="A198" s="85">
        <v>191</v>
      </c>
      <c r="B198" s="91" t="s">
        <v>1861</v>
      </c>
      <c r="C198" s="91" t="s">
        <v>1862</v>
      </c>
      <c r="D198" s="127" t="s">
        <v>9</v>
      </c>
      <c r="E198" s="168">
        <v>2955600</v>
      </c>
      <c r="F198" s="90">
        <v>1182240</v>
      </c>
      <c r="G198" s="96">
        <v>5615640</v>
      </c>
      <c r="H198" s="105"/>
    </row>
    <row r="199" spans="1:8" ht="27" customHeight="1" x14ac:dyDescent="0.3">
      <c r="A199" s="85">
        <v>192</v>
      </c>
      <c r="B199" s="91" t="s">
        <v>1863</v>
      </c>
      <c r="C199" s="91" t="s">
        <v>1864</v>
      </c>
      <c r="D199" s="127" t="s">
        <v>9</v>
      </c>
      <c r="E199" s="168">
        <v>4561600</v>
      </c>
      <c r="F199" s="90">
        <v>1824640</v>
      </c>
      <c r="G199" s="96">
        <v>8667040</v>
      </c>
      <c r="H199" s="105"/>
    </row>
    <row r="200" spans="1:8" ht="27" customHeight="1" x14ac:dyDescent="0.3">
      <c r="A200" s="85">
        <v>193</v>
      </c>
      <c r="B200" s="128" t="s">
        <v>1865</v>
      </c>
      <c r="C200" s="128" t="s">
        <v>1866</v>
      </c>
      <c r="D200" s="127" t="s">
        <v>9</v>
      </c>
      <c r="E200" s="168">
        <v>3302900</v>
      </c>
      <c r="F200" s="90">
        <v>1321160</v>
      </c>
      <c r="G200" s="96">
        <v>6275510</v>
      </c>
      <c r="H200" s="105"/>
    </row>
    <row r="201" spans="1:8" ht="27" customHeight="1" x14ac:dyDescent="0.3">
      <c r="A201" s="85">
        <v>194</v>
      </c>
      <c r="B201" s="86"/>
      <c r="C201" s="87" t="s">
        <v>1743</v>
      </c>
      <c r="D201" s="88" t="s">
        <v>9</v>
      </c>
      <c r="E201" s="168"/>
      <c r="F201" s="90">
        <v>0</v>
      </c>
      <c r="G201" s="96">
        <v>3000000</v>
      </c>
      <c r="H201" s="105"/>
    </row>
    <row r="202" spans="1:8" ht="27" customHeight="1" x14ac:dyDescent="0.3">
      <c r="A202" s="85">
        <v>195</v>
      </c>
      <c r="B202" s="86"/>
      <c r="C202" s="87" t="s">
        <v>1467</v>
      </c>
      <c r="D202" s="88" t="s">
        <v>9</v>
      </c>
      <c r="E202" s="168"/>
      <c r="F202" s="90">
        <v>0</v>
      </c>
      <c r="G202" s="96">
        <v>1000000</v>
      </c>
      <c r="H202" s="105"/>
    </row>
    <row r="203" spans="1:8" ht="27" customHeight="1" x14ac:dyDescent="0.3">
      <c r="A203" s="85">
        <v>196</v>
      </c>
      <c r="B203" s="86"/>
      <c r="C203" s="87" t="s">
        <v>1468</v>
      </c>
      <c r="D203" s="88" t="s">
        <v>9</v>
      </c>
      <c r="E203" s="168"/>
      <c r="F203" s="90">
        <v>0</v>
      </c>
      <c r="G203" s="96">
        <v>5000000</v>
      </c>
      <c r="H203" s="105"/>
    </row>
    <row r="204" spans="1:8" ht="27" customHeight="1" x14ac:dyDescent="0.3">
      <c r="A204" s="85">
        <v>197</v>
      </c>
      <c r="B204" s="86"/>
      <c r="C204" s="87" t="s">
        <v>1744</v>
      </c>
      <c r="D204" s="88" t="s">
        <v>9</v>
      </c>
      <c r="E204" s="168"/>
      <c r="F204" s="90">
        <v>0</v>
      </c>
      <c r="G204" s="96">
        <v>7000000</v>
      </c>
      <c r="H204" s="105"/>
    </row>
    <row r="205" spans="1:8" ht="27" customHeight="1" x14ac:dyDescent="0.3">
      <c r="A205" s="85">
        <v>198</v>
      </c>
      <c r="B205" s="86"/>
      <c r="C205" s="87" t="s">
        <v>1469</v>
      </c>
      <c r="D205" s="88" t="s">
        <v>9</v>
      </c>
      <c r="E205" s="168"/>
      <c r="F205" s="90">
        <v>0</v>
      </c>
      <c r="G205" s="96">
        <v>7000000</v>
      </c>
      <c r="H205" s="105"/>
    </row>
    <row r="206" spans="1:8" ht="27" customHeight="1" x14ac:dyDescent="0.3">
      <c r="A206" s="85">
        <v>199</v>
      </c>
      <c r="B206" s="86"/>
      <c r="C206" s="87" t="s">
        <v>1470</v>
      </c>
      <c r="D206" s="88" t="s">
        <v>9</v>
      </c>
      <c r="E206" s="168"/>
      <c r="F206" s="90">
        <v>0</v>
      </c>
      <c r="G206" s="96">
        <v>5000000</v>
      </c>
      <c r="H206" s="105"/>
    </row>
    <row r="207" spans="1:8" ht="27" customHeight="1" x14ac:dyDescent="0.3">
      <c r="A207" s="85">
        <v>200</v>
      </c>
      <c r="B207" s="86"/>
      <c r="C207" s="87" t="s">
        <v>1471</v>
      </c>
      <c r="D207" s="88" t="s">
        <v>9</v>
      </c>
      <c r="E207" s="168"/>
      <c r="F207" s="90">
        <v>0</v>
      </c>
      <c r="G207" s="96">
        <v>4000000</v>
      </c>
      <c r="H207" s="105"/>
    </row>
    <row r="208" spans="1:8" ht="27" customHeight="1" x14ac:dyDescent="0.3">
      <c r="A208" s="85">
        <v>201</v>
      </c>
      <c r="B208" s="86"/>
      <c r="C208" s="87" t="s">
        <v>1472</v>
      </c>
      <c r="D208" s="88" t="s">
        <v>9</v>
      </c>
      <c r="E208" s="168"/>
      <c r="F208" s="90">
        <v>0</v>
      </c>
      <c r="G208" s="96">
        <v>1000000</v>
      </c>
      <c r="H208" s="105"/>
    </row>
    <row r="209" spans="1:8" ht="27" customHeight="1" x14ac:dyDescent="0.3">
      <c r="A209" s="85">
        <v>202</v>
      </c>
      <c r="B209" s="86"/>
      <c r="C209" s="87" t="s">
        <v>1551</v>
      </c>
      <c r="D209" s="88" t="s">
        <v>9</v>
      </c>
      <c r="E209" s="168"/>
      <c r="F209" s="90">
        <v>0</v>
      </c>
      <c r="G209" s="96">
        <v>2000000</v>
      </c>
      <c r="H209" s="105"/>
    </row>
    <row r="210" spans="1:8" ht="27" customHeight="1" x14ac:dyDescent="0.3">
      <c r="A210" s="85">
        <v>203</v>
      </c>
      <c r="B210" s="86"/>
      <c r="C210" s="87" t="s">
        <v>2032</v>
      </c>
      <c r="D210" s="88" t="s">
        <v>9</v>
      </c>
      <c r="E210" s="168"/>
      <c r="F210" s="90">
        <v>0</v>
      </c>
      <c r="G210" s="96">
        <v>55000000</v>
      </c>
      <c r="H210" s="86"/>
    </row>
    <row r="211" spans="1:8" ht="27" customHeight="1" x14ac:dyDescent="0.3">
      <c r="A211" s="85">
        <v>204</v>
      </c>
      <c r="B211" s="86"/>
      <c r="C211" s="87" t="s">
        <v>2033</v>
      </c>
      <c r="D211" s="88" t="s">
        <v>9</v>
      </c>
      <c r="E211" s="168"/>
      <c r="F211" s="90">
        <v>0</v>
      </c>
      <c r="G211" s="96">
        <v>40000000</v>
      </c>
      <c r="H211" s="86"/>
    </row>
    <row r="212" spans="1:8" ht="27" customHeight="1" x14ac:dyDescent="0.3">
      <c r="A212" s="85">
        <v>205</v>
      </c>
      <c r="B212" s="86"/>
      <c r="C212" s="87" t="s">
        <v>2034</v>
      </c>
      <c r="D212" s="88" t="s">
        <v>9</v>
      </c>
      <c r="E212" s="168"/>
      <c r="F212" s="90">
        <v>0</v>
      </c>
      <c r="G212" s="96">
        <v>40000000</v>
      </c>
      <c r="H212" s="86"/>
    </row>
    <row r="213" spans="1:8" ht="27" customHeight="1" x14ac:dyDescent="0.3">
      <c r="A213" s="85">
        <v>206</v>
      </c>
      <c r="B213" s="86"/>
      <c r="C213" s="87" t="s">
        <v>2035</v>
      </c>
      <c r="D213" s="88" t="s">
        <v>9</v>
      </c>
      <c r="E213" s="168"/>
      <c r="F213" s="90">
        <v>0</v>
      </c>
      <c r="G213" s="96">
        <v>20000000</v>
      </c>
      <c r="H213" s="86"/>
    </row>
    <row r="214" spans="1:8" ht="27" customHeight="1" x14ac:dyDescent="0.3">
      <c r="A214" s="85">
        <v>207</v>
      </c>
      <c r="B214" s="86"/>
      <c r="C214" s="87" t="s">
        <v>2036</v>
      </c>
      <c r="D214" s="88" t="s">
        <v>9</v>
      </c>
      <c r="E214" s="168"/>
      <c r="F214" s="90">
        <v>0</v>
      </c>
      <c r="G214" s="96">
        <v>45000000</v>
      </c>
      <c r="H214" s="86"/>
    </row>
    <row r="215" spans="1:8" ht="27" customHeight="1" x14ac:dyDescent="0.3">
      <c r="A215" s="85">
        <v>208</v>
      </c>
      <c r="B215" s="86"/>
      <c r="C215" s="87" t="s">
        <v>2037</v>
      </c>
      <c r="D215" s="88" t="s">
        <v>9</v>
      </c>
      <c r="E215" s="168"/>
      <c r="F215" s="90">
        <v>0</v>
      </c>
      <c r="G215" s="96">
        <v>6000000</v>
      </c>
      <c r="H215" s="86"/>
    </row>
    <row r="216" spans="1:8" ht="27" customHeight="1" x14ac:dyDescent="0.3">
      <c r="A216" s="85">
        <v>209</v>
      </c>
      <c r="B216" s="86"/>
      <c r="C216" s="87" t="s">
        <v>2038</v>
      </c>
      <c r="D216" s="88" t="s">
        <v>9</v>
      </c>
      <c r="E216" s="168"/>
      <c r="F216" s="90">
        <v>0</v>
      </c>
      <c r="G216" s="96">
        <v>40000000</v>
      </c>
      <c r="H216" s="86"/>
    </row>
    <row r="217" spans="1:8" ht="27" customHeight="1" x14ac:dyDescent="0.3">
      <c r="A217" s="85">
        <v>210</v>
      </c>
      <c r="B217" s="86"/>
      <c r="C217" s="87" t="s">
        <v>2039</v>
      </c>
      <c r="D217" s="88" t="s">
        <v>9</v>
      </c>
      <c r="E217" s="168"/>
      <c r="F217" s="90">
        <v>0</v>
      </c>
      <c r="G217" s="96">
        <v>18000000</v>
      </c>
      <c r="H217" s="86"/>
    </row>
    <row r="218" spans="1:8" ht="27" customHeight="1" x14ac:dyDescent="0.3">
      <c r="A218" s="85">
        <v>211</v>
      </c>
      <c r="B218" s="86"/>
      <c r="C218" s="87" t="s">
        <v>2040</v>
      </c>
      <c r="D218" s="88" t="s">
        <v>9</v>
      </c>
      <c r="E218" s="168"/>
      <c r="F218" s="90">
        <v>0</v>
      </c>
      <c r="G218" s="96">
        <v>6000000</v>
      </c>
      <c r="H218" s="86"/>
    </row>
    <row r="219" spans="1:8" ht="27" customHeight="1" x14ac:dyDescent="0.3">
      <c r="A219" s="85">
        <v>212</v>
      </c>
      <c r="B219" s="86"/>
      <c r="C219" s="87" t="s">
        <v>2041</v>
      </c>
      <c r="D219" s="88" t="s">
        <v>9</v>
      </c>
      <c r="E219" s="168"/>
      <c r="F219" s="90">
        <v>0</v>
      </c>
      <c r="G219" s="96">
        <v>16000000</v>
      </c>
      <c r="H219" s="86"/>
    </row>
    <row r="220" spans="1:8" ht="27" customHeight="1" x14ac:dyDescent="0.3">
      <c r="A220" s="85">
        <v>213</v>
      </c>
      <c r="B220" s="86"/>
      <c r="C220" s="87" t="s">
        <v>2042</v>
      </c>
      <c r="D220" s="88" t="s">
        <v>9</v>
      </c>
      <c r="E220" s="168"/>
      <c r="F220" s="90">
        <v>0</v>
      </c>
      <c r="G220" s="96">
        <v>25000000</v>
      </c>
      <c r="H220" s="86"/>
    </row>
    <row r="221" spans="1:8" ht="27" customHeight="1" x14ac:dyDescent="0.3">
      <c r="A221" s="85">
        <v>214</v>
      </c>
      <c r="B221" s="86"/>
      <c r="C221" s="87" t="s">
        <v>2043</v>
      </c>
      <c r="D221" s="88" t="s">
        <v>9</v>
      </c>
      <c r="E221" s="168"/>
      <c r="F221" s="90">
        <v>0</v>
      </c>
      <c r="G221" s="96">
        <v>40000000</v>
      </c>
      <c r="H221" s="86"/>
    </row>
    <row r="222" spans="1:8" ht="27" customHeight="1" x14ac:dyDescent="0.3">
      <c r="A222" s="85">
        <v>215</v>
      </c>
      <c r="B222" s="86"/>
      <c r="C222" s="87" t="s">
        <v>2044</v>
      </c>
      <c r="D222" s="88" t="s">
        <v>9</v>
      </c>
      <c r="E222" s="168"/>
      <c r="F222" s="90">
        <v>0</v>
      </c>
      <c r="G222" s="96">
        <v>5000000</v>
      </c>
      <c r="H222" s="86"/>
    </row>
    <row r="223" spans="1:8" ht="27" customHeight="1" x14ac:dyDescent="0.3">
      <c r="A223" s="85">
        <v>216</v>
      </c>
      <c r="B223" s="86"/>
      <c r="C223" s="87" t="s">
        <v>2045</v>
      </c>
      <c r="D223" s="88" t="s">
        <v>9</v>
      </c>
      <c r="E223" s="168"/>
      <c r="F223" s="90">
        <v>0</v>
      </c>
      <c r="G223" s="96">
        <v>5000000</v>
      </c>
      <c r="H223" s="86"/>
    </row>
    <row r="224" spans="1:8" ht="27" customHeight="1" x14ac:dyDescent="0.3">
      <c r="A224" s="85">
        <v>217</v>
      </c>
      <c r="B224" s="86"/>
      <c r="C224" s="87" t="s">
        <v>2046</v>
      </c>
      <c r="D224" s="88" t="s">
        <v>9</v>
      </c>
      <c r="E224" s="168"/>
      <c r="F224" s="90">
        <v>0</v>
      </c>
      <c r="G224" s="96">
        <v>5000000</v>
      </c>
      <c r="H224" s="86"/>
    </row>
    <row r="225" spans="1:8" ht="27" customHeight="1" x14ac:dyDescent="0.3">
      <c r="A225" s="85">
        <v>218</v>
      </c>
      <c r="B225" s="86"/>
      <c r="C225" s="87" t="s">
        <v>2047</v>
      </c>
      <c r="D225" s="88" t="s">
        <v>9</v>
      </c>
      <c r="E225" s="168"/>
      <c r="F225" s="90">
        <v>0</v>
      </c>
      <c r="G225" s="96">
        <v>5000000</v>
      </c>
      <c r="H225" s="86"/>
    </row>
    <row r="226" spans="1:8" ht="27" customHeight="1" x14ac:dyDescent="0.3">
      <c r="A226" s="85">
        <v>219</v>
      </c>
      <c r="B226" s="86"/>
      <c r="C226" s="87" t="s">
        <v>2048</v>
      </c>
      <c r="D226" s="88" t="s">
        <v>9</v>
      </c>
      <c r="E226" s="168"/>
      <c r="F226" s="90">
        <v>0</v>
      </c>
      <c r="G226" s="96">
        <v>6000000</v>
      </c>
      <c r="H226" s="86"/>
    </row>
    <row r="227" spans="1:8" ht="27" customHeight="1" x14ac:dyDescent="0.3">
      <c r="A227" s="85">
        <v>220</v>
      </c>
      <c r="B227" s="86"/>
      <c r="C227" s="87" t="s">
        <v>2049</v>
      </c>
      <c r="D227" s="88" t="s">
        <v>9</v>
      </c>
      <c r="E227" s="168"/>
      <c r="F227" s="90">
        <v>0</v>
      </c>
      <c r="G227" s="96">
        <v>6000000</v>
      </c>
      <c r="H227" s="86"/>
    </row>
    <row r="228" spans="1:8" ht="27" customHeight="1" x14ac:dyDescent="0.3">
      <c r="A228" s="85">
        <v>221</v>
      </c>
      <c r="B228" s="86"/>
      <c r="C228" s="87" t="s">
        <v>2050</v>
      </c>
      <c r="D228" s="88" t="s">
        <v>9</v>
      </c>
      <c r="E228" s="168"/>
      <c r="F228" s="90">
        <v>0</v>
      </c>
      <c r="G228" s="96">
        <v>6000000</v>
      </c>
      <c r="H228" s="86"/>
    </row>
    <row r="229" spans="1:8" ht="27" customHeight="1" x14ac:dyDescent="0.3">
      <c r="A229" s="81" t="s">
        <v>1802</v>
      </c>
      <c r="B229" s="82"/>
      <c r="C229" s="81" t="s">
        <v>916</v>
      </c>
      <c r="D229" s="81"/>
      <c r="E229" s="166"/>
      <c r="F229" s="90">
        <v>0</v>
      </c>
      <c r="G229" s="96">
        <v>0</v>
      </c>
      <c r="H229" s="84"/>
    </row>
    <row r="230" spans="1:8" ht="27" customHeight="1" x14ac:dyDescent="0.3">
      <c r="A230" s="85">
        <v>1</v>
      </c>
      <c r="B230" s="86" t="s">
        <v>918</v>
      </c>
      <c r="C230" s="87" t="s">
        <v>919</v>
      </c>
      <c r="D230" s="88" t="s">
        <v>9</v>
      </c>
      <c r="E230" s="167">
        <v>129600</v>
      </c>
      <c r="F230" s="90">
        <v>51840</v>
      </c>
      <c r="G230" s="96">
        <v>246240</v>
      </c>
      <c r="H230" s="91"/>
    </row>
    <row r="231" spans="1:8" ht="45" customHeight="1" x14ac:dyDescent="0.3">
      <c r="A231" s="85">
        <v>2</v>
      </c>
      <c r="B231" s="86" t="s">
        <v>1056</v>
      </c>
      <c r="C231" s="87" t="s">
        <v>1057</v>
      </c>
      <c r="D231" s="88" t="s">
        <v>9</v>
      </c>
      <c r="E231" s="167">
        <v>184000</v>
      </c>
      <c r="F231" s="90">
        <v>73600</v>
      </c>
      <c r="G231" s="96">
        <v>349600</v>
      </c>
      <c r="H231" s="91"/>
    </row>
    <row r="232" spans="1:8" ht="27" customHeight="1" x14ac:dyDescent="0.3">
      <c r="A232" s="85">
        <v>3</v>
      </c>
      <c r="B232" s="86" t="s">
        <v>939</v>
      </c>
      <c r="C232" s="87" t="s">
        <v>940</v>
      </c>
      <c r="D232" s="88" t="s">
        <v>9</v>
      </c>
      <c r="E232" s="167">
        <v>372700</v>
      </c>
      <c r="F232" s="90">
        <v>149080</v>
      </c>
      <c r="G232" s="96">
        <v>708130</v>
      </c>
      <c r="H232" s="91"/>
    </row>
    <row r="233" spans="1:8" ht="27" customHeight="1" x14ac:dyDescent="0.3">
      <c r="A233" s="85">
        <v>4</v>
      </c>
      <c r="B233" s="86" t="s">
        <v>933</v>
      </c>
      <c r="C233" s="87" t="s">
        <v>934</v>
      </c>
      <c r="D233" s="88" t="s">
        <v>9</v>
      </c>
      <c r="E233" s="167">
        <v>372700</v>
      </c>
      <c r="F233" s="90">
        <v>149080</v>
      </c>
      <c r="G233" s="96">
        <v>708130</v>
      </c>
      <c r="H233" s="91"/>
    </row>
    <row r="234" spans="1:8" ht="27" customHeight="1" x14ac:dyDescent="0.3">
      <c r="A234" s="85">
        <v>5</v>
      </c>
      <c r="B234" s="86" t="s">
        <v>924</v>
      </c>
      <c r="C234" s="87" t="s">
        <v>925</v>
      </c>
      <c r="D234" s="88" t="s">
        <v>9</v>
      </c>
      <c r="E234" s="167">
        <v>659600</v>
      </c>
      <c r="F234" s="90">
        <v>263840</v>
      </c>
      <c r="G234" s="96">
        <v>1253240</v>
      </c>
      <c r="H234" s="91"/>
    </row>
    <row r="235" spans="1:8" ht="27" customHeight="1" x14ac:dyDescent="0.3">
      <c r="A235" s="85">
        <v>6</v>
      </c>
      <c r="B235" s="86" t="s">
        <v>930</v>
      </c>
      <c r="C235" s="87" t="s">
        <v>931</v>
      </c>
      <c r="D235" s="88" t="s">
        <v>9</v>
      </c>
      <c r="E235" s="167">
        <v>372700</v>
      </c>
      <c r="F235" s="90">
        <v>149080</v>
      </c>
      <c r="G235" s="96">
        <v>708130</v>
      </c>
      <c r="H235" s="91"/>
    </row>
    <row r="236" spans="1:8" ht="27" customHeight="1" x14ac:dyDescent="0.3">
      <c r="A236" s="85">
        <v>7</v>
      </c>
      <c r="B236" s="86" t="s">
        <v>948</v>
      </c>
      <c r="C236" s="87" t="s">
        <v>949</v>
      </c>
      <c r="D236" s="88" t="s">
        <v>9</v>
      </c>
      <c r="E236" s="167">
        <v>372700</v>
      </c>
      <c r="F236" s="90">
        <v>149080</v>
      </c>
      <c r="G236" s="96">
        <v>708130</v>
      </c>
      <c r="H236" s="91"/>
    </row>
    <row r="237" spans="1:8" ht="27" customHeight="1" x14ac:dyDescent="0.3">
      <c r="A237" s="85">
        <v>8</v>
      </c>
      <c r="B237" s="86" t="s">
        <v>921</v>
      </c>
      <c r="C237" s="87" t="s">
        <v>922</v>
      </c>
      <c r="D237" s="88" t="s">
        <v>9</v>
      </c>
      <c r="E237" s="167">
        <v>659600</v>
      </c>
      <c r="F237" s="90">
        <v>263840</v>
      </c>
      <c r="G237" s="96">
        <v>1253240</v>
      </c>
      <c r="H237" s="91"/>
    </row>
    <row r="238" spans="1:8" ht="27" customHeight="1" x14ac:dyDescent="0.3">
      <c r="A238" s="85">
        <v>9</v>
      </c>
      <c r="B238" s="86" t="s">
        <v>936</v>
      </c>
      <c r="C238" s="87" t="s">
        <v>937</v>
      </c>
      <c r="D238" s="88" t="s">
        <v>9</v>
      </c>
      <c r="E238" s="167">
        <v>372700</v>
      </c>
      <c r="F238" s="90">
        <v>149080</v>
      </c>
      <c r="G238" s="96">
        <v>708130</v>
      </c>
      <c r="H238" s="91"/>
    </row>
    <row r="239" spans="1:8" ht="27" customHeight="1" x14ac:dyDescent="0.3">
      <c r="A239" s="85">
        <v>10</v>
      </c>
      <c r="B239" s="86" t="s">
        <v>963</v>
      </c>
      <c r="C239" s="87" t="s">
        <v>964</v>
      </c>
      <c r="D239" s="88" t="s">
        <v>9</v>
      </c>
      <c r="E239" s="167">
        <v>257000</v>
      </c>
      <c r="F239" s="90">
        <v>102800</v>
      </c>
      <c r="G239" s="96">
        <v>488300</v>
      </c>
      <c r="H239" s="91"/>
    </row>
    <row r="240" spans="1:8" ht="27" customHeight="1" x14ac:dyDescent="0.3">
      <c r="A240" s="85">
        <v>11</v>
      </c>
      <c r="B240" s="86" t="s">
        <v>942</v>
      </c>
      <c r="C240" s="87" t="s">
        <v>943</v>
      </c>
      <c r="D240" s="88" t="s">
        <v>9</v>
      </c>
      <c r="E240" s="167">
        <v>257000</v>
      </c>
      <c r="F240" s="90">
        <v>102800</v>
      </c>
      <c r="G240" s="96">
        <v>488300</v>
      </c>
      <c r="H240" s="91"/>
    </row>
    <row r="241" spans="1:8" ht="27" customHeight="1" x14ac:dyDescent="0.3">
      <c r="A241" s="85">
        <v>12</v>
      </c>
      <c r="B241" s="86" t="s">
        <v>945</v>
      </c>
      <c r="C241" s="87" t="s">
        <v>946</v>
      </c>
      <c r="D241" s="88" t="s">
        <v>9</v>
      </c>
      <c r="E241" s="167">
        <v>659600</v>
      </c>
      <c r="F241" s="90">
        <v>263840</v>
      </c>
      <c r="G241" s="96">
        <v>1253240</v>
      </c>
      <c r="H241" s="91"/>
    </row>
    <row r="242" spans="1:8" s="75" customFormat="1" ht="27" customHeight="1" x14ac:dyDescent="0.3">
      <c r="A242" s="85">
        <v>13</v>
      </c>
      <c r="B242" s="86" t="s">
        <v>951</v>
      </c>
      <c r="C242" s="87" t="s">
        <v>952</v>
      </c>
      <c r="D242" s="88" t="s">
        <v>9</v>
      </c>
      <c r="E242" s="167">
        <v>257000</v>
      </c>
      <c r="F242" s="90">
        <v>102800</v>
      </c>
      <c r="G242" s="96">
        <v>488300</v>
      </c>
      <c r="H242" s="106"/>
    </row>
    <row r="243" spans="1:8" ht="27" customHeight="1" x14ac:dyDescent="0.3">
      <c r="A243" s="85">
        <v>14</v>
      </c>
      <c r="B243" s="86" t="s">
        <v>954</v>
      </c>
      <c r="C243" s="87" t="s">
        <v>955</v>
      </c>
      <c r="D243" s="88" t="s">
        <v>9</v>
      </c>
      <c r="E243" s="167">
        <v>167000</v>
      </c>
      <c r="F243" s="90">
        <v>66800</v>
      </c>
      <c r="G243" s="96">
        <v>317300</v>
      </c>
      <c r="H243" s="91"/>
    </row>
    <row r="244" spans="1:8" ht="27" customHeight="1" x14ac:dyDescent="0.3">
      <c r="A244" s="85">
        <v>15</v>
      </c>
      <c r="B244" s="86" t="s">
        <v>957</v>
      </c>
      <c r="C244" s="87" t="s">
        <v>958</v>
      </c>
      <c r="D244" s="88" t="s">
        <v>9</v>
      </c>
      <c r="E244" s="167">
        <v>257000</v>
      </c>
      <c r="F244" s="90">
        <v>102800</v>
      </c>
      <c r="G244" s="96">
        <v>488300</v>
      </c>
      <c r="H244" s="91"/>
    </row>
    <row r="245" spans="1:8" ht="27" customHeight="1" x14ac:dyDescent="0.3">
      <c r="A245" s="85">
        <v>16</v>
      </c>
      <c r="B245" s="86" t="s">
        <v>972</v>
      </c>
      <c r="C245" s="87" t="s">
        <v>973</v>
      </c>
      <c r="D245" s="88" t="s">
        <v>9</v>
      </c>
      <c r="E245" s="167">
        <v>282000</v>
      </c>
      <c r="F245" s="90">
        <v>112800</v>
      </c>
      <c r="G245" s="96">
        <v>535800</v>
      </c>
      <c r="H245" s="91"/>
    </row>
    <row r="246" spans="1:8" ht="27" customHeight="1" x14ac:dyDescent="0.3">
      <c r="A246" s="85">
        <v>17</v>
      </c>
      <c r="B246" s="86" t="s">
        <v>960</v>
      </c>
      <c r="C246" s="87" t="s">
        <v>961</v>
      </c>
      <c r="D246" s="88" t="s">
        <v>9</v>
      </c>
      <c r="E246" s="167">
        <v>342000</v>
      </c>
      <c r="F246" s="90">
        <v>136800</v>
      </c>
      <c r="G246" s="96">
        <v>649800</v>
      </c>
      <c r="H246" s="91"/>
    </row>
    <row r="247" spans="1:8" ht="27" customHeight="1" x14ac:dyDescent="0.3">
      <c r="A247" s="85">
        <v>18</v>
      </c>
      <c r="B247" s="86" t="s">
        <v>927</v>
      </c>
      <c r="C247" s="87" t="s">
        <v>928</v>
      </c>
      <c r="D247" s="88" t="s">
        <v>9</v>
      </c>
      <c r="E247" s="167">
        <v>342000</v>
      </c>
      <c r="F247" s="90">
        <v>136800</v>
      </c>
      <c r="G247" s="96">
        <v>649800</v>
      </c>
      <c r="H247" s="91"/>
    </row>
    <row r="248" spans="1:8" ht="27" customHeight="1" x14ac:dyDescent="0.3">
      <c r="A248" s="85">
        <v>19</v>
      </c>
      <c r="B248" s="86" t="s">
        <v>966</v>
      </c>
      <c r="C248" s="87" t="s">
        <v>967</v>
      </c>
      <c r="D248" s="88" t="s">
        <v>9</v>
      </c>
      <c r="E248" s="167">
        <v>434600</v>
      </c>
      <c r="F248" s="90">
        <v>173840</v>
      </c>
      <c r="G248" s="96">
        <v>825740</v>
      </c>
      <c r="H248" s="91"/>
    </row>
    <row r="249" spans="1:8" ht="27" customHeight="1" x14ac:dyDescent="0.3">
      <c r="A249" s="85">
        <v>20</v>
      </c>
      <c r="B249" s="86" t="s">
        <v>975</v>
      </c>
      <c r="C249" s="87" t="s">
        <v>976</v>
      </c>
      <c r="D249" s="88" t="s">
        <v>9</v>
      </c>
      <c r="E249" s="167">
        <v>250000</v>
      </c>
      <c r="F249" s="90">
        <v>100000</v>
      </c>
      <c r="G249" s="96">
        <v>475000</v>
      </c>
      <c r="H249" s="91"/>
    </row>
    <row r="250" spans="1:8" ht="27" customHeight="1" x14ac:dyDescent="0.3">
      <c r="A250" s="85">
        <v>21</v>
      </c>
      <c r="B250" s="86" t="s">
        <v>978</v>
      </c>
      <c r="C250" s="87" t="s">
        <v>979</v>
      </c>
      <c r="D250" s="88" t="s">
        <v>9</v>
      </c>
      <c r="E250" s="167">
        <v>250000</v>
      </c>
      <c r="F250" s="90">
        <v>100000</v>
      </c>
      <c r="G250" s="96">
        <v>475000</v>
      </c>
      <c r="H250" s="91"/>
    </row>
    <row r="251" spans="1:8" ht="27" customHeight="1" x14ac:dyDescent="0.3">
      <c r="A251" s="85">
        <v>22</v>
      </c>
      <c r="B251" s="86" t="s">
        <v>1041</v>
      </c>
      <c r="C251" s="87" t="s">
        <v>1042</v>
      </c>
      <c r="D251" s="88" t="s">
        <v>9</v>
      </c>
      <c r="E251" s="167">
        <v>218500</v>
      </c>
      <c r="F251" s="90">
        <v>87400</v>
      </c>
      <c r="G251" s="96">
        <v>415150</v>
      </c>
      <c r="H251" s="84"/>
    </row>
    <row r="252" spans="1:8" ht="27" customHeight="1" x14ac:dyDescent="0.3">
      <c r="A252" s="85">
        <v>23</v>
      </c>
      <c r="B252" s="91" t="s">
        <v>1059</v>
      </c>
      <c r="C252" s="91" t="s">
        <v>1867</v>
      </c>
      <c r="D252" s="127" t="s">
        <v>9</v>
      </c>
      <c r="E252" s="167">
        <v>248000</v>
      </c>
      <c r="F252" s="90">
        <v>99200</v>
      </c>
      <c r="G252" s="96">
        <v>471200</v>
      </c>
      <c r="H252" s="84"/>
    </row>
    <row r="253" spans="1:8" ht="27" customHeight="1" x14ac:dyDescent="0.3">
      <c r="A253" s="85">
        <v>24</v>
      </c>
      <c r="B253" s="128" t="s">
        <v>1868</v>
      </c>
      <c r="C253" s="128" t="s">
        <v>1869</v>
      </c>
      <c r="D253" s="127" t="s">
        <v>9</v>
      </c>
      <c r="E253" s="167">
        <v>354200</v>
      </c>
      <c r="F253" s="90">
        <v>141680</v>
      </c>
      <c r="G253" s="96">
        <v>672980</v>
      </c>
      <c r="H253" s="84"/>
    </row>
    <row r="254" spans="1:8" ht="27" customHeight="1" x14ac:dyDescent="0.3">
      <c r="A254" s="85">
        <v>25</v>
      </c>
      <c r="B254" s="91" t="s">
        <v>1870</v>
      </c>
      <c r="C254" s="91" t="s">
        <v>1871</v>
      </c>
      <c r="D254" s="127" t="s">
        <v>9</v>
      </c>
      <c r="E254" s="167">
        <v>268000</v>
      </c>
      <c r="F254" s="90">
        <v>107200</v>
      </c>
      <c r="G254" s="96">
        <v>509200</v>
      </c>
      <c r="H254" s="84"/>
    </row>
    <row r="255" spans="1:8" ht="27" customHeight="1" x14ac:dyDescent="0.3">
      <c r="A255" s="85">
        <v>26</v>
      </c>
      <c r="B255" s="128" t="s">
        <v>1886</v>
      </c>
      <c r="C255" s="128" t="s">
        <v>1887</v>
      </c>
      <c r="D255" s="127" t="s">
        <v>9</v>
      </c>
      <c r="E255" s="167">
        <v>1509500</v>
      </c>
      <c r="F255" s="90">
        <v>603800</v>
      </c>
      <c r="G255" s="96">
        <v>2868050</v>
      </c>
      <c r="H255" s="84"/>
    </row>
    <row r="256" spans="1:8" ht="27" customHeight="1" x14ac:dyDescent="0.3">
      <c r="A256" s="85">
        <v>27</v>
      </c>
      <c r="B256" s="91" t="s">
        <v>1890</v>
      </c>
      <c r="C256" s="91" t="s">
        <v>1045</v>
      </c>
      <c r="D256" s="127" t="s">
        <v>9</v>
      </c>
      <c r="E256" s="167">
        <v>269500</v>
      </c>
      <c r="F256" s="90">
        <v>107800</v>
      </c>
      <c r="G256" s="96">
        <v>512050</v>
      </c>
      <c r="H256" s="84"/>
    </row>
    <row r="257" spans="1:8" ht="27" customHeight="1" x14ac:dyDescent="0.3">
      <c r="A257" s="85">
        <v>28</v>
      </c>
      <c r="B257" s="86"/>
      <c r="C257" s="87" t="s">
        <v>1761</v>
      </c>
      <c r="D257" s="88" t="s">
        <v>9</v>
      </c>
      <c r="E257" s="167"/>
      <c r="F257" s="90">
        <v>0</v>
      </c>
      <c r="G257" s="96">
        <v>700000</v>
      </c>
      <c r="H257" s="91"/>
    </row>
    <row r="258" spans="1:8" ht="27" customHeight="1" x14ac:dyDescent="0.3">
      <c r="A258" s="85">
        <v>29</v>
      </c>
      <c r="B258" s="86"/>
      <c r="C258" s="87" t="s">
        <v>1760</v>
      </c>
      <c r="D258" s="88" t="s">
        <v>9</v>
      </c>
      <c r="E258" s="167"/>
      <c r="F258" s="90">
        <v>0</v>
      </c>
      <c r="G258" s="96">
        <v>1000000</v>
      </c>
      <c r="H258" s="91"/>
    </row>
    <row r="259" spans="1:8" ht="27" customHeight="1" x14ac:dyDescent="0.3">
      <c r="A259" s="85">
        <v>30</v>
      </c>
      <c r="B259" s="86"/>
      <c r="C259" s="87" t="s">
        <v>1751</v>
      </c>
      <c r="D259" s="88" t="s">
        <v>9</v>
      </c>
      <c r="E259" s="167"/>
      <c r="F259" s="90">
        <v>0</v>
      </c>
      <c r="G259" s="96">
        <v>100000</v>
      </c>
      <c r="H259" s="91"/>
    </row>
    <row r="260" spans="1:8" s="75" customFormat="1" ht="27" customHeight="1" x14ac:dyDescent="0.3">
      <c r="A260" s="85">
        <v>31</v>
      </c>
      <c r="B260" s="86"/>
      <c r="C260" s="87" t="s">
        <v>1750</v>
      </c>
      <c r="D260" s="88" t="s">
        <v>9</v>
      </c>
      <c r="E260" s="167"/>
      <c r="F260" s="90">
        <v>0</v>
      </c>
      <c r="G260" s="96">
        <v>200000</v>
      </c>
      <c r="H260" s="106"/>
    </row>
    <row r="261" spans="1:8" s="75" customFormat="1" ht="27" customHeight="1" x14ac:dyDescent="0.3">
      <c r="A261" s="85">
        <v>32</v>
      </c>
      <c r="B261" s="86"/>
      <c r="C261" s="87" t="s">
        <v>1749</v>
      </c>
      <c r="D261" s="88" t="s">
        <v>9</v>
      </c>
      <c r="E261" s="167"/>
      <c r="F261" s="90">
        <v>0</v>
      </c>
      <c r="G261" s="96">
        <v>300000</v>
      </c>
      <c r="H261" s="106"/>
    </row>
    <row r="262" spans="1:8" ht="27" customHeight="1" x14ac:dyDescent="0.3">
      <c r="A262" s="85">
        <v>33</v>
      </c>
      <c r="B262" s="86"/>
      <c r="C262" s="87" t="s">
        <v>1745</v>
      </c>
      <c r="D262" s="88" t="s">
        <v>9</v>
      </c>
      <c r="E262" s="167"/>
      <c r="F262" s="90">
        <v>0</v>
      </c>
      <c r="G262" s="108" t="s">
        <v>1789</v>
      </c>
      <c r="H262" s="91"/>
    </row>
    <row r="263" spans="1:8" ht="27" customHeight="1" x14ac:dyDescent="0.3">
      <c r="A263" s="85">
        <v>34</v>
      </c>
      <c r="B263" s="86"/>
      <c r="C263" s="87" t="s">
        <v>1474</v>
      </c>
      <c r="D263" s="88" t="s">
        <v>9</v>
      </c>
      <c r="E263" s="167"/>
      <c r="F263" s="90">
        <v>0</v>
      </c>
      <c r="G263" s="96">
        <v>50000</v>
      </c>
      <c r="H263" s="91"/>
    </row>
    <row r="264" spans="1:8" ht="27" customHeight="1" x14ac:dyDescent="0.3">
      <c r="A264" s="85">
        <v>35</v>
      </c>
      <c r="B264" s="86"/>
      <c r="C264" s="87" t="s">
        <v>1509</v>
      </c>
      <c r="D264" s="88" t="s">
        <v>9</v>
      </c>
      <c r="E264" s="167"/>
      <c r="F264" s="90">
        <v>0</v>
      </c>
      <c r="G264" s="107" t="s">
        <v>1789</v>
      </c>
      <c r="H264" s="91"/>
    </row>
    <row r="265" spans="1:8" ht="27" customHeight="1" x14ac:dyDescent="0.3">
      <c r="A265" s="85">
        <v>36</v>
      </c>
      <c r="B265" s="86"/>
      <c r="C265" s="87" t="s">
        <v>1521</v>
      </c>
      <c r="D265" s="88" t="s">
        <v>9</v>
      </c>
      <c r="E265" s="167"/>
      <c r="F265" s="90">
        <v>0</v>
      </c>
      <c r="G265" s="96">
        <v>1000000</v>
      </c>
      <c r="H265" s="91"/>
    </row>
    <row r="266" spans="1:8" ht="27" customHeight="1" x14ac:dyDescent="0.3">
      <c r="A266" s="85">
        <v>37</v>
      </c>
      <c r="B266" s="86"/>
      <c r="C266" s="87" t="s">
        <v>1522</v>
      </c>
      <c r="D266" s="88" t="s">
        <v>9</v>
      </c>
      <c r="E266" s="167"/>
      <c r="F266" s="90">
        <v>0</v>
      </c>
      <c r="G266" s="96">
        <v>500000</v>
      </c>
      <c r="H266" s="91"/>
    </row>
    <row r="267" spans="1:8" ht="27" customHeight="1" x14ac:dyDescent="0.3">
      <c r="A267" s="85">
        <v>38</v>
      </c>
      <c r="B267" s="86"/>
      <c r="C267" s="87" t="s">
        <v>1523</v>
      </c>
      <c r="D267" s="88" t="s">
        <v>9</v>
      </c>
      <c r="E267" s="167"/>
      <c r="F267" s="90">
        <v>0</v>
      </c>
      <c r="G267" s="96">
        <v>500000</v>
      </c>
      <c r="H267" s="91"/>
    </row>
    <row r="268" spans="1:8" ht="27" customHeight="1" x14ac:dyDescent="0.3">
      <c r="A268" s="85">
        <v>39</v>
      </c>
      <c r="B268" s="86"/>
      <c r="C268" s="87" t="s">
        <v>1524</v>
      </c>
      <c r="D268" s="88" t="s">
        <v>9</v>
      </c>
      <c r="E268" s="167"/>
      <c r="F268" s="90">
        <v>0</v>
      </c>
      <c r="G268" s="96">
        <v>500000</v>
      </c>
      <c r="H268" s="91"/>
    </row>
    <row r="269" spans="1:8" ht="27" customHeight="1" x14ac:dyDescent="0.3">
      <c r="A269" s="85">
        <v>40</v>
      </c>
      <c r="B269" s="86"/>
      <c r="C269" s="87" t="s">
        <v>1525</v>
      </c>
      <c r="D269" s="88" t="s">
        <v>9</v>
      </c>
      <c r="E269" s="167"/>
      <c r="F269" s="90">
        <v>0</v>
      </c>
      <c r="G269" s="96">
        <v>700000</v>
      </c>
      <c r="H269" s="91"/>
    </row>
    <row r="270" spans="1:8" ht="27" customHeight="1" x14ac:dyDescent="0.3">
      <c r="A270" s="85">
        <v>41</v>
      </c>
      <c r="B270" s="86"/>
      <c r="C270" s="87" t="s">
        <v>1526</v>
      </c>
      <c r="D270" s="88" t="s">
        <v>9</v>
      </c>
      <c r="E270" s="167"/>
      <c r="F270" s="90">
        <v>0</v>
      </c>
      <c r="G270" s="96">
        <v>1000000</v>
      </c>
      <c r="H270" s="91"/>
    </row>
    <row r="271" spans="1:8" ht="27" customHeight="1" x14ac:dyDescent="0.3">
      <c r="A271" s="85">
        <v>42</v>
      </c>
      <c r="B271" s="86"/>
      <c r="C271" s="87" t="s">
        <v>1527</v>
      </c>
      <c r="D271" s="88" t="s">
        <v>9</v>
      </c>
      <c r="E271" s="167"/>
      <c r="F271" s="90">
        <v>0</v>
      </c>
      <c r="G271" s="96">
        <v>800000</v>
      </c>
      <c r="H271" s="91"/>
    </row>
    <row r="272" spans="1:8" ht="27" customHeight="1" x14ac:dyDescent="0.3">
      <c r="A272" s="85">
        <v>43</v>
      </c>
      <c r="B272" s="86"/>
      <c r="C272" s="87" t="s">
        <v>1556</v>
      </c>
      <c r="D272" s="88" t="s">
        <v>9</v>
      </c>
      <c r="E272" s="168"/>
      <c r="F272" s="90">
        <v>0</v>
      </c>
      <c r="G272" s="96">
        <v>100000</v>
      </c>
      <c r="H272" s="91"/>
    </row>
    <row r="273" spans="1:8" ht="27" customHeight="1" x14ac:dyDescent="0.3">
      <c r="A273" s="85">
        <v>44</v>
      </c>
      <c r="B273" s="86"/>
      <c r="C273" s="87" t="s">
        <v>1557</v>
      </c>
      <c r="D273" s="88" t="s">
        <v>9</v>
      </c>
      <c r="E273" s="168"/>
      <c r="F273" s="90">
        <v>0</v>
      </c>
      <c r="G273" s="96">
        <v>80000</v>
      </c>
      <c r="H273" s="91"/>
    </row>
    <row r="274" spans="1:8" ht="27" customHeight="1" x14ac:dyDescent="0.3">
      <c r="A274" s="85">
        <v>45</v>
      </c>
      <c r="B274" s="86"/>
      <c r="C274" s="87" t="s">
        <v>1558</v>
      </c>
      <c r="D274" s="88" t="s">
        <v>9</v>
      </c>
      <c r="E274" s="168"/>
      <c r="F274" s="90">
        <v>0</v>
      </c>
      <c r="G274" s="96">
        <v>500000</v>
      </c>
      <c r="H274" s="91"/>
    </row>
  </sheetData>
  <autoFilter ref="A5:H274" xr:uid="{00000000-0009-0000-0000-000005000000}"/>
  <mergeCells count="3">
    <mergeCell ref="A3:H3"/>
    <mergeCell ref="A1:C1"/>
    <mergeCell ref="A2:C2"/>
  </mergeCells>
  <pageMargins left="0.21" right="0.17" top="0.35" bottom="0.4" header="0.3" footer="0.3"/>
  <pageSetup paperSize="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outlinePr summaryBelow="0"/>
  </sheetPr>
  <dimension ref="A1:H123"/>
  <sheetViews>
    <sheetView showGridLines="0" zoomScale="86" zoomScaleNormal="86" workbookViewId="0">
      <pane ySplit="5" topLeftCell="A6" activePane="bottomLeft" state="frozen"/>
      <selection pane="bottomLeft" activeCell="I1" sqref="I1:I1048576"/>
    </sheetView>
  </sheetViews>
  <sheetFormatPr defaultColWidth="9" defaultRowHeight="20.25" customHeight="1" x14ac:dyDescent="0.3"/>
  <cols>
    <col min="1" max="1" width="7.33203125" style="73" customWidth="1"/>
    <col min="2" max="2" width="20.6640625" style="74" customWidth="1"/>
    <col min="3" max="3" width="77.109375" style="75" customWidth="1"/>
    <col min="4" max="4" width="8.6640625" style="73" customWidth="1"/>
    <col min="5" max="5" width="15" style="164" customWidth="1"/>
    <col min="6" max="6" width="15.44140625" style="74" customWidth="1"/>
    <col min="7" max="7" width="14.6640625" style="98" customWidth="1"/>
    <col min="8" max="8" width="15.109375" style="74" customWidth="1"/>
    <col min="9" max="16384" width="9" style="74"/>
  </cols>
  <sheetData>
    <row r="1" spans="1:8" ht="20.25" customHeight="1" x14ac:dyDescent="0.3">
      <c r="A1" s="232" t="s">
        <v>1806</v>
      </c>
      <c r="B1" s="232"/>
      <c r="C1" s="232"/>
    </row>
    <row r="2" spans="1:8" ht="20.25" customHeight="1" x14ac:dyDescent="0.3">
      <c r="A2" s="233" t="s">
        <v>1807</v>
      </c>
      <c r="B2" s="233"/>
      <c r="C2" s="233"/>
    </row>
    <row r="3" spans="1:8" ht="35.25" customHeight="1" x14ac:dyDescent="0.3">
      <c r="A3" s="231" t="s">
        <v>0</v>
      </c>
      <c r="B3" s="231"/>
      <c r="C3" s="231"/>
      <c r="D3" s="231"/>
      <c r="E3" s="231"/>
      <c r="F3" s="231"/>
      <c r="G3" s="231"/>
      <c r="H3" s="231"/>
    </row>
    <row r="5" spans="1:8" s="73" customFormat="1" ht="36" customHeight="1" x14ac:dyDescent="0.3">
      <c r="A5" s="76" t="s">
        <v>1808</v>
      </c>
      <c r="B5" s="76" t="s">
        <v>2</v>
      </c>
      <c r="C5" s="71" t="s">
        <v>3</v>
      </c>
      <c r="D5" s="138" t="s">
        <v>1740</v>
      </c>
      <c r="E5" s="169" t="s">
        <v>1758</v>
      </c>
      <c r="F5" s="138" t="s">
        <v>1759</v>
      </c>
      <c r="G5" s="139" t="s">
        <v>1782</v>
      </c>
      <c r="H5" s="140" t="s">
        <v>1755</v>
      </c>
    </row>
    <row r="6" spans="1:8" ht="26.25" customHeight="1" x14ac:dyDescent="0.3">
      <c r="A6" s="76"/>
      <c r="B6" s="76"/>
      <c r="C6" s="131" t="s">
        <v>1796</v>
      </c>
      <c r="D6" s="76"/>
      <c r="E6" s="165"/>
      <c r="F6" s="76"/>
      <c r="G6" s="100"/>
      <c r="H6" s="76"/>
    </row>
    <row r="7" spans="1:8" ht="26.25" customHeight="1" x14ac:dyDescent="0.3">
      <c r="A7" s="81" t="s">
        <v>1801</v>
      </c>
      <c r="B7" s="103"/>
      <c r="C7" s="132" t="s">
        <v>203</v>
      </c>
      <c r="D7" s="81"/>
      <c r="E7" s="166"/>
      <c r="F7" s="82"/>
      <c r="G7" s="101"/>
      <c r="H7" s="82"/>
    </row>
    <row r="8" spans="1:8" ht="36" x14ac:dyDescent="0.3">
      <c r="A8" s="85">
        <v>1</v>
      </c>
      <c r="B8" s="86" t="s">
        <v>598</v>
      </c>
      <c r="C8" s="133" t="s">
        <v>599</v>
      </c>
      <c r="D8" s="88" t="s">
        <v>9</v>
      </c>
      <c r="E8" s="167">
        <v>5982300</v>
      </c>
      <c r="F8" s="89">
        <v>2991150</v>
      </c>
      <c r="G8" s="96">
        <v>11964600</v>
      </c>
      <c r="H8" s="86"/>
    </row>
    <row r="9" spans="1:8" ht="26.25" customHeight="1" x14ac:dyDescent="0.3">
      <c r="A9" s="85">
        <v>2</v>
      </c>
      <c r="B9" s="86" t="s">
        <v>580</v>
      </c>
      <c r="C9" s="133" t="s">
        <v>581</v>
      </c>
      <c r="D9" s="88" t="s">
        <v>9</v>
      </c>
      <c r="E9" s="167">
        <v>2104900</v>
      </c>
      <c r="F9" s="89">
        <v>1052450</v>
      </c>
      <c r="G9" s="96">
        <v>4209800</v>
      </c>
      <c r="H9" s="86"/>
    </row>
    <row r="10" spans="1:8" ht="26.25" customHeight="1" x14ac:dyDescent="0.3">
      <c r="A10" s="85">
        <v>3</v>
      </c>
      <c r="B10" s="86" t="s">
        <v>728</v>
      </c>
      <c r="C10" s="133" t="s">
        <v>581</v>
      </c>
      <c r="D10" s="88" t="s">
        <v>9</v>
      </c>
      <c r="E10" s="167">
        <v>1535600</v>
      </c>
      <c r="F10" s="89">
        <v>767800</v>
      </c>
      <c r="G10" s="96">
        <v>3071200</v>
      </c>
      <c r="H10" s="86"/>
    </row>
    <row r="11" spans="1:8" ht="26.25" customHeight="1" x14ac:dyDescent="0.3">
      <c r="A11" s="85">
        <v>4</v>
      </c>
      <c r="B11" s="86" t="s">
        <v>601</v>
      </c>
      <c r="C11" s="133" t="s">
        <v>602</v>
      </c>
      <c r="D11" s="88" t="s">
        <v>9</v>
      </c>
      <c r="E11" s="167">
        <v>4308300</v>
      </c>
      <c r="F11" s="89">
        <v>2154150</v>
      </c>
      <c r="G11" s="96">
        <v>8616600</v>
      </c>
      <c r="H11" s="86"/>
    </row>
    <row r="12" spans="1:8" ht="26.25" customHeight="1" x14ac:dyDescent="0.3">
      <c r="A12" s="85">
        <v>5</v>
      </c>
      <c r="B12" s="86" t="s">
        <v>738</v>
      </c>
      <c r="C12" s="133" t="s">
        <v>602</v>
      </c>
      <c r="D12" s="88" t="s">
        <v>9</v>
      </c>
      <c r="E12" s="167">
        <v>3536400</v>
      </c>
      <c r="F12" s="89">
        <v>1768200</v>
      </c>
      <c r="G12" s="96">
        <v>7072800</v>
      </c>
      <c r="H12" s="86"/>
    </row>
    <row r="13" spans="1:8" ht="26.25" customHeight="1" x14ac:dyDescent="0.3">
      <c r="A13" s="85">
        <v>6</v>
      </c>
      <c r="B13" s="86" t="s">
        <v>586</v>
      </c>
      <c r="C13" s="133" t="s">
        <v>587</v>
      </c>
      <c r="D13" s="88" t="s">
        <v>9</v>
      </c>
      <c r="E13" s="167">
        <v>3217800</v>
      </c>
      <c r="F13" s="89">
        <v>1608900</v>
      </c>
      <c r="G13" s="96">
        <v>6435600</v>
      </c>
      <c r="H13" s="86"/>
    </row>
    <row r="14" spans="1:8" ht="26.25" customHeight="1" x14ac:dyDescent="0.3">
      <c r="A14" s="85">
        <v>7</v>
      </c>
      <c r="B14" s="86" t="s">
        <v>732</v>
      </c>
      <c r="C14" s="133" t="s">
        <v>587</v>
      </c>
      <c r="D14" s="88" t="s">
        <v>9</v>
      </c>
      <c r="E14" s="167">
        <v>2651700</v>
      </c>
      <c r="F14" s="89">
        <v>1325850</v>
      </c>
      <c r="G14" s="96">
        <v>5303400</v>
      </c>
      <c r="H14" s="86"/>
    </row>
    <row r="15" spans="1:8" ht="26.25" customHeight="1" x14ac:dyDescent="0.3">
      <c r="A15" s="85">
        <v>8</v>
      </c>
      <c r="B15" s="86" t="s">
        <v>589</v>
      </c>
      <c r="C15" s="133" t="s">
        <v>590</v>
      </c>
      <c r="D15" s="88" t="s">
        <v>9</v>
      </c>
      <c r="E15" s="167">
        <v>3217800</v>
      </c>
      <c r="F15" s="89">
        <v>1608900</v>
      </c>
      <c r="G15" s="96">
        <v>6435600</v>
      </c>
      <c r="H15" s="86"/>
    </row>
    <row r="16" spans="1:8" ht="26.25" customHeight="1" x14ac:dyDescent="0.3">
      <c r="A16" s="85">
        <v>9</v>
      </c>
      <c r="B16" s="86" t="s">
        <v>734</v>
      </c>
      <c r="C16" s="133" t="s">
        <v>590</v>
      </c>
      <c r="D16" s="88" t="s">
        <v>9</v>
      </c>
      <c r="E16" s="167">
        <v>2651700</v>
      </c>
      <c r="F16" s="89">
        <v>1325850</v>
      </c>
      <c r="G16" s="96">
        <v>5303400</v>
      </c>
      <c r="H16" s="86"/>
    </row>
    <row r="17" spans="1:8" ht="26.25" customHeight="1" x14ac:dyDescent="0.3">
      <c r="A17" s="85">
        <v>10</v>
      </c>
      <c r="B17" s="86" t="s">
        <v>583</v>
      </c>
      <c r="C17" s="133" t="s">
        <v>584</v>
      </c>
      <c r="D17" s="88" t="s">
        <v>9</v>
      </c>
      <c r="E17" s="167">
        <v>3217800</v>
      </c>
      <c r="F17" s="89">
        <v>1608900</v>
      </c>
      <c r="G17" s="96">
        <v>6435600</v>
      </c>
      <c r="H17" s="86"/>
    </row>
    <row r="18" spans="1:8" ht="26.25" customHeight="1" x14ac:dyDescent="0.3">
      <c r="A18" s="85">
        <v>11</v>
      </c>
      <c r="B18" s="86" t="s">
        <v>730</v>
      </c>
      <c r="C18" s="133" t="s">
        <v>584</v>
      </c>
      <c r="D18" s="88" t="s">
        <v>9</v>
      </c>
      <c r="E18" s="167">
        <v>2651700</v>
      </c>
      <c r="F18" s="89">
        <v>1325850</v>
      </c>
      <c r="G18" s="96">
        <v>5303400</v>
      </c>
      <c r="H18" s="86"/>
    </row>
    <row r="19" spans="1:8" ht="26.25" customHeight="1" x14ac:dyDescent="0.3">
      <c r="A19" s="85">
        <v>12</v>
      </c>
      <c r="B19" s="86" t="s">
        <v>639</v>
      </c>
      <c r="C19" s="133" t="s">
        <v>640</v>
      </c>
      <c r="D19" s="88" t="s">
        <v>9</v>
      </c>
      <c r="E19" s="167">
        <v>2268300</v>
      </c>
      <c r="F19" s="89">
        <v>1134150</v>
      </c>
      <c r="G19" s="96">
        <v>4536600</v>
      </c>
      <c r="H19" s="86"/>
    </row>
    <row r="20" spans="1:8" ht="26.25" customHeight="1" x14ac:dyDescent="0.3">
      <c r="A20" s="85">
        <v>13</v>
      </c>
      <c r="B20" s="86" t="s">
        <v>740</v>
      </c>
      <c r="C20" s="133" t="s">
        <v>640</v>
      </c>
      <c r="D20" s="88" t="s">
        <v>9</v>
      </c>
      <c r="E20" s="167">
        <v>1716500</v>
      </c>
      <c r="F20" s="89">
        <v>858250</v>
      </c>
      <c r="G20" s="96">
        <v>3433000</v>
      </c>
      <c r="H20" s="86"/>
    </row>
    <row r="21" spans="1:8" ht="26.25" customHeight="1" x14ac:dyDescent="0.3">
      <c r="A21" s="85">
        <v>14</v>
      </c>
      <c r="B21" s="86" t="s">
        <v>647</v>
      </c>
      <c r="C21" s="133" t="s">
        <v>648</v>
      </c>
      <c r="D21" s="88" t="s">
        <v>9</v>
      </c>
      <c r="E21" s="167">
        <v>3135800</v>
      </c>
      <c r="F21" s="89">
        <v>1567900</v>
      </c>
      <c r="G21" s="96">
        <v>6271600</v>
      </c>
      <c r="H21" s="86"/>
    </row>
    <row r="22" spans="1:8" ht="26.25" customHeight="1" x14ac:dyDescent="0.3">
      <c r="A22" s="85">
        <v>15</v>
      </c>
      <c r="B22" s="86" t="s">
        <v>742</v>
      </c>
      <c r="C22" s="133" t="s">
        <v>648</v>
      </c>
      <c r="D22" s="88" t="s">
        <v>9</v>
      </c>
      <c r="E22" s="167">
        <v>2595700</v>
      </c>
      <c r="F22" s="89">
        <v>1297850</v>
      </c>
      <c r="G22" s="96">
        <v>5191400</v>
      </c>
      <c r="H22" s="86"/>
    </row>
    <row r="23" spans="1:8" ht="26.25" customHeight="1" x14ac:dyDescent="0.3">
      <c r="A23" s="85">
        <v>16</v>
      </c>
      <c r="B23" s="86" t="s">
        <v>610</v>
      </c>
      <c r="C23" s="133" t="s">
        <v>611</v>
      </c>
      <c r="D23" s="88" t="s">
        <v>9</v>
      </c>
      <c r="E23" s="167">
        <v>873000</v>
      </c>
      <c r="F23" s="89">
        <v>436500</v>
      </c>
      <c r="G23" s="96">
        <v>1746000</v>
      </c>
      <c r="H23" s="86"/>
    </row>
    <row r="24" spans="1:8" ht="26.25" customHeight="1" x14ac:dyDescent="0.3">
      <c r="A24" s="85">
        <v>17</v>
      </c>
      <c r="B24" s="86" t="s">
        <v>642</v>
      </c>
      <c r="C24" s="133" t="s">
        <v>643</v>
      </c>
      <c r="D24" s="88" t="s">
        <v>9</v>
      </c>
      <c r="E24" s="167">
        <v>2119400</v>
      </c>
      <c r="F24" s="89">
        <v>1059700</v>
      </c>
      <c r="G24" s="96">
        <v>4238800</v>
      </c>
      <c r="H24" s="86"/>
    </row>
    <row r="25" spans="1:8" ht="26.25" customHeight="1" x14ac:dyDescent="0.3">
      <c r="A25" s="85">
        <v>18</v>
      </c>
      <c r="B25" s="86" t="s">
        <v>903</v>
      </c>
      <c r="C25" s="133" t="s">
        <v>643</v>
      </c>
      <c r="D25" s="88" t="s">
        <v>9</v>
      </c>
      <c r="E25" s="167">
        <v>1569000</v>
      </c>
      <c r="F25" s="89">
        <v>784500</v>
      </c>
      <c r="G25" s="96">
        <v>3138000</v>
      </c>
      <c r="H25" s="86"/>
    </row>
    <row r="26" spans="1:8" ht="26.25" customHeight="1" x14ac:dyDescent="0.3">
      <c r="A26" s="85">
        <v>19</v>
      </c>
      <c r="B26" s="86" t="s">
        <v>886</v>
      </c>
      <c r="C26" s="133" t="s">
        <v>887</v>
      </c>
      <c r="D26" s="88" t="s">
        <v>9</v>
      </c>
      <c r="E26" s="167">
        <v>1959100</v>
      </c>
      <c r="F26" s="89">
        <v>979550</v>
      </c>
      <c r="G26" s="96">
        <v>3918200</v>
      </c>
      <c r="H26" s="86"/>
    </row>
    <row r="27" spans="1:8" ht="26.25" customHeight="1" x14ac:dyDescent="0.3">
      <c r="A27" s="85">
        <v>20</v>
      </c>
      <c r="B27" s="86" t="s">
        <v>574</v>
      </c>
      <c r="C27" s="133" t="s">
        <v>575</v>
      </c>
      <c r="D27" s="88" t="s">
        <v>9</v>
      </c>
      <c r="E27" s="167">
        <v>1079400</v>
      </c>
      <c r="F27" s="89">
        <v>539700</v>
      </c>
      <c r="G27" s="96">
        <v>2158800</v>
      </c>
      <c r="H27" s="86"/>
    </row>
    <row r="28" spans="1:8" ht="26.25" customHeight="1" x14ac:dyDescent="0.3">
      <c r="A28" s="85">
        <v>21</v>
      </c>
      <c r="B28" s="86" t="s">
        <v>674</v>
      </c>
      <c r="C28" s="133" t="s">
        <v>675</v>
      </c>
      <c r="D28" s="88" t="s">
        <v>9</v>
      </c>
      <c r="E28" s="167">
        <v>2949800</v>
      </c>
      <c r="F28" s="89">
        <v>1474900</v>
      </c>
      <c r="G28" s="96">
        <v>5899600</v>
      </c>
      <c r="H28" s="86"/>
    </row>
    <row r="29" spans="1:8" ht="26.25" customHeight="1" x14ac:dyDescent="0.3">
      <c r="A29" s="85">
        <v>22</v>
      </c>
      <c r="B29" s="86" t="s">
        <v>866</v>
      </c>
      <c r="C29" s="133" t="s">
        <v>675</v>
      </c>
      <c r="D29" s="88" t="s">
        <v>9</v>
      </c>
      <c r="E29" s="167">
        <v>2407800</v>
      </c>
      <c r="F29" s="89">
        <v>1203900</v>
      </c>
      <c r="G29" s="96">
        <v>4815600</v>
      </c>
      <c r="H29" s="86"/>
    </row>
    <row r="30" spans="1:8" ht="26.25" customHeight="1" x14ac:dyDescent="0.3">
      <c r="A30" s="85">
        <v>23</v>
      </c>
      <c r="B30" s="86" t="s">
        <v>689</v>
      </c>
      <c r="C30" s="133" t="s">
        <v>690</v>
      </c>
      <c r="D30" s="88" t="s">
        <v>9</v>
      </c>
      <c r="E30" s="167">
        <v>2501900</v>
      </c>
      <c r="F30" s="89">
        <v>1250950</v>
      </c>
      <c r="G30" s="96">
        <v>5003800</v>
      </c>
      <c r="H30" s="86"/>
    </row>
    <row r="31" spans="1:8" ht="26.25" customHeight="1" x14ac:dyDescent="0.3">
      <c r="A31" s="85">
        <v>24</v>
      </c>
      <c r="B31" s="86" t="s">
        <v>872</v>
      </c>
      <c r="C31" s="133" t="s">
        <v>690</v>
      </c>
      <c r="D31" s="88" t="s">
        <v>9</v>
      </c>
      <c r="E31" s="167">
        <v>1959100</v>
      </c>
      <c r="F31" s="89">
        <v>979550</v>
      </c>
      <c r="G31" s="96">
        <v>3918200</v>
      </c>
      <c r="H31" s="86"/>
    </row>
    <row r="32" spans="1:8" ht="26.25" customHeight="1" x14ac:dyDescent="0.3">
      <c r="A32" s="85">
        <v>25</v>
      </c>
      <c r="B32" s="86" t="s">
        <v>577</v>
      </c>
      <c r="C32" s="133" t="s">
        <v>578</v>
      </c>
      <c r="D32" s="88" t="s">
        <v>9</v>
      </c>
      <c r="E32" s="167">
        <v>3135800</v>
      </c>
      <c r="F32" s="89">
        <v>1567900</v>
      </c>
      <c r="G32" s="96">
        <v>6271600</v>
      </c>
      <c r="H32" s="86"/>
    </row>
    <row r="33" spans="1:8" ht="26.25" customHeight="1" x14ac:dyDescent="0.3">
      <c r="A33" s="85">
        <v>26</v>
      </c>
      <c r="B33" s="86" t="s">
        <v>645</v>
      </c>
      <c r="C33" s="133" t="s">
        <v>578</v>
      </c>
      <c r="D33" s="88" t="s">
        <v>9</v>
      </c>
      <c r="E33" s="167">
        <v>3135800</v>
      </c>
      <c r="F33" s="89">
        <v>1567900</v>
      </c>
      <c r="G33" s="96">
        <v>6271600</v>
      </c>
      <c r="H33" s="86"/>
    </row>
    <row r="34" spans="1:8" ht="26.25" customHeight="1" x14ac:dyDescent="0.3">
      <c r="A34" s="85">
        <v>27</v>
      </c>
      <c r="B34" s="86" t="s">
        <v>836</v>
      </c>
      <c r="C34" s="133" t="s">
        <v>578</v>
      </c>
      <c r="D34" s="88" t="s">
        <v>9</v>
      </c>
      <c r="E34" s="167">
        <v>2595700</v>
      </c>
      <c r="F34" s="89">
        <v>1297850</v>
      </c>
      <c r="G34" s="96">
        <v>5191400</v>
      </c>
      <c r="H34" s="86"/>
    </row>
    <row r="35" spans="1:8" ht="26.25" customHeight="1" x14ac:dyDescent="0.3">
      <c r="A35" s="85">
        <v>28</v>
      </c>
      <c r="B35" s="86" t="s">
        <v>864</v>
      </c>
      <c r="C35" s="133" t="s">
        <v>578</v>
      </c>
      <c r="D35" s="88" t="s">
        <v>9</v>
      </c>
      <c r="E35" s="167">
        <v>2595700</v>
      </c>
      <c r="F35" s="89">
        <v>1297850</v>
      </c>
      <c r="G35" s="96">
        <v>5191400</v>
      </c>
      <c r="H35" s="86"/>
    </row>
    <row r="36" spans="1:8" ht="26.25" customHeight="1" x14ac:dyDescent="0.3">
      <c r="A36" s="85">
        <v>29</v>
      </c>
      <c r="B36" s="86" t="s">
        <v>595</v>
      </c>
      <c r="C36" s="133" t="s">
        <v>596</v>
      </c>
      <c r="D36" s="88" t="s">
        <v>9</v>
      </c>
      <c r="E36" s="167">
        <v>4110800</v>
      </c>
      <c r="F36" s="89">
        <v>2055400</v>
      </c>
      <c r="G36" s="96">
        <v>8221600</v>
      </c>
      <c r="H36" s="86"/>
    </row>
    <row r="37" spans="1:8" ht="26.25" customHeight="1" x14ac:dyDescent="0.3">
      <c r="A37" s="85">
        <v>30</v>
      </c>
      <c r="B37" s="86" t="s">
        <v>840</v>
      </c>
      <c r="C37" s="133" t="s">
        <v>596</v>
      </c>
      <c r="D37" s="88" t="s">
        <v>9</v>
      </c>
      <c r="E37" s="167">
        <v>3329000</v>
      </c>
      <c r="F37" s="89">
        <v>1664500</v>
      </c>
      <c r="G37" s="96">
        <v>6658000</v>
      </c>
      <c r="H37" s="86"/>
    </row>
    <row r="38" spans="1:8" ht="26.25" customHeight="1" x14ac:dyDescent="0.3">
      <c r="A38" s="85">
        <v>31</v>
      </c>
      <c r="B38" s="86" t="s">
        <v>636</v>
      </c>
      <c r="C38" s="133" t="s">
        <v>637</v>
      </c>
      <c r="D38" s="88" t="s">
        <v>9</v>
      </c>
      <c r="E38" s="167">
        <v>2104900</v>
      </c>
      <c r="F38" s="89">
        <v>1052450</v>
      </c>
      <c r="G38" s="96">
        <v>4209800</v>
      </c>
      <c r="H38" s="86"/>
    </row>
    <row r="39" spans="1:8" ht="26.25" customHeight="1" x14ac:dyDescent="0.3">
      <c r="A39" s="85">
        <v>32</v>
      </c>
      <c r="B39" s="86" t="s">
        <v>862</v>
      </c>
      <c r="C39" s="133" t="s">
        <v>637</v>
      </c>
      <c r="D39" s="88" t="s">
        <v>9</v>
      </c>
      <c r="E39" s="167">
        <v>1535600</v>
      </c>
      <c r="F39" s="89">
        <v>767800</v>
      </c>
      <c r="G39" s="96">
        <v>3071200</v>
      </c>
      <c r="H39" s="86"/>
    </row>
    <row r="40" spans="1:8" ht="26.25" customHeight="1" x14ac:dyDescent="0.3">
      <c r="A40" s="85">
        <v>33</v>
      </c>
      <c r="B40" s="86" t="s">
        <v>677</v>
      </c>
      <c r="C40" s="133" t="s">
        <v>678</v>
      </c>
      <c r="D40" s="88" t="s">
        <v>9</v>
      </c>
      <c r="E40" s="167">
        <v>4168300</v>
      </c>
      <c r="F40" s="89">
        <v>2084150</v>
      </c>
      <c r="G40" s="96">
        <v>8336600</v>
      </c>
      <c r="H40" s="86"/>
    </row>
    <row r="41" spans="1:8" ht="26.25" customHeight="1" x14ac:dyDescent="0.3">
      <c r="A41" s="85">
        <v>34</v>
      </c>
      <c r="B41" s="86" t="s">
        <v>868</v>
      </c>
      <c r="C41" s="133" t="s">
        <v>678</v>
      </c>
      <c r="D41" s="88" t="s">
        <v>9</v>
      </c>
      <c r="E41" s="167">
        <v>3396600</v>
      </c>
      <c r="F41" s="89">
        <v>1698300</v>
      </c>
      <c r="G41" s="96">
        <v>6793200</v>
      </c>
      <c r="H41" s="86"/>
    </row>
    <row r="42" spans="1:8" ht="26.25" customHeight="1" x14ac:dyDescent="0.3">
      <c r="A42" s="85">
        <v>35</v>
      </c>
      <c r="B42" s="86" t="s">
        <v>633</v>
      </c>
      <c r="C42" s="133" t="s">
        <v>634</v>
      </c>
      <c r="D42" s="88" t="s">
        <v>9</v>
      </c>
      <c r="E42" s="167">
        <v>4142300</v>
      </c>
      <c r="F42" s="89">
        <v>2071150</v>
      </c>
      <c r="G42" s="96">
        <v>8284600</v>
      </c>
      <c r="H42" s="86"/>
    </row>
    <row r="43" spans="1:8" ht="26.25" customHeight="1" x14ac:dyDescent="0.3">
      <c r="A43" s="85">
        <v>36</v>
      </c>
      <c r="B43" s="86" t="s">
        <v>860</v>
      </c>
      <c r="C43" s="133" t="s">
        <v>634</v>
      </c>
      <c r="D43" s="88" t="s">
        <v>9</v>
      </c>
      <c r="E43" s="167">
        <v>3456900</v>
      </c>
      <c r="F43" s="89">
        <v>1728450</v>
      </c>
      <c r="G43" s="96">
        <v>6913800</v>
      </c>
      <c r="H43" s="86"/>
    </row>
    <row r="44" spans="1:8" ht="26.25" customHeight="1" x14ac:dyDescent="0.3">
      <c r="A44" s="85">
        <v>37</v>
      </c>
      <c r="B44" s="86" t="s">
        <v>630</v>
      </c>
      <c r="C44" s="133" t="s">
        <v>631</v>
      </c>
      <c r="D44" s="88" t="s">
        <v>9</v>
      </c>
      <c r="E44" s="167">
        <v>3217800</v>
      </c>
      <c r="F44" s="89">
        <v>1608900</v>
      </c>
      <c r="G44" s="96">
        <v>6435600</v>
      </c>
      <c r="H44" s="86"/>
    </row>
    <row r="45" spans="1:8" ht="26.25" customHeight="1" x14ac:dyDescent="0.3">
      <c r="A45" s="85">
        <v>38</v>
      </c>
      <c r="B45" s="86" t="s">
        <v>858</v>
      </c>
      <c r="C45" s="133" t="s">
        <v>631</v>
      </c>
      <c r="D45" s="88" t="s">
        <v>9</v>
      </c>
      <c r="E45" s="167">
        <v>2651700</v>
      </c>
      <c r="F45" s="89">
        <v>1325850</v>
      </c>
      <c r="G45" s="96">
        <v>5303400</v>
      </c>
      <c r="H45" s="86"/>
    </row>
    <row r="46" spans="1:8" ht="26.25" customHeight="1" x14ac:dyDescent="0.3">
      <c r="A46" s="85">
        <v>39</v>
      </c>
      <c r="B46" s="86" t="s">
        <v>627</v>
      </c>
      <c r="C46" s="133" t="s">
        <v>628</v>
      </c>
      <c r="D46" s="88" t="s">
        <v>9</v>
      </c>
      <c r="E46" s="167">
        <v>4157300</v>
      </c>
      <c r="F46" s="89">
        <v>2078650</v>
      </c>
      <c r="G46" s="96">
        <v>8314600</v>
      </c>
      <c r="H46" s="86"/>
    </row>
    <row r="47" spans="1:8" ht="26.25" customHeight="1" x14ac:dyDescent="0.3">
      <c r="A47" s="85">
        <v>40</v>
      </c>
      <c r="B47" s="86" t="s">
        <v>607</v>
      </c>
      <c r="C47" s="133" t="s">
        <v>608</v>
      </c>
      <c r="D47" s="88" t="s">
        <v>9</v>
      </c>
      <c r="E47" s="167">
        <v>2604800</v>
      </c>
      <c r="F47" s="89">
        <v>1302400</v>
      </c>
      <c r="G47" s="96">
        <v>5209600</v>
      </c>
      <c r="H47" s="86"/>
    </row>
    <row r="48" spans="1:8" ht="26.25" customHeight="1" x14ac:dyDescent="0.3">
      <c r="A48" s="85">
        <v>41</v>
      </c>
      <c r="B48" s="86" t="s">
        <v>844</v>
      </c>
      <c r="C48" s="133" t="s">
        <v>608</v>
      </c>
      <c r="D48" s="88" t="s">
        <v>9</v>
      </c>
      <c r="E48" s="167">
        <v>1773600</v>
      </c>
      <c r="F48" s="89">
        <v>886800</v>
      </c>
      <c r="G48" s="96">
        <v>3547200</v>
      </c>
      <c r="H48" s="86"/>
    </row>
    <row r="49" spans="1:8" ht="26.25" customHeight="1" x14ac:dyDescent="0.3">
      <c r="A49" s="85">
        <v>42</v>
      </c>
      <c r="B49" s="86" t="s">
        <v>604</v>
      </c>
      <c r="C49" s="133" t="s">
        <v>605</v>
      </c>
      <c r="D49" s="88" t="s">
        <v>9</v>
      </c>
      <c r="E49" s="167">
        <v>3376200</v>
      </c>
      <c r="F49" s="89">
        <v>1688100</v>
      </c>
      <c r="G49" s="96">
        <v>6752400</v>
      </c>
      <c r="H49" s="86"/>
    </row>
    <row r="50" spans="1:8" ht="26.25" customHeight="1" x14ac:dyDescent="0.3">
      <c r="A50" s="85">
        <v>43</v>
      </c>
      <c r="B50" s="86" t="s">
        <v>842</v>
      </c>
      <c r="C50" s="133" t="s">
        <v>605</v>
      </c>
      <c r="D50" s="88" t="s">
        <v>9</v>
      </c>
      <c r="E50" s="167">
        <v>2631000</v>
      </c>
      <c r="F50" s="89">
        <v>1315500</v>
      </c>
      <c r="G50" s="96">
        <v>5262000</v>
      </c>
      <c r="H50" s="86"/>
    </row>
    <row r="51" spans="1:8" ht="26.25" customHeight="1" x14ac:dyDescent="0.3">
      <c r="A51" s="85">
        <v>44</v>
      </c>
      <c r="B51" s="86" t="s">
        <v>622</v>
      </c>
      <c r="C51" s="133" t="s">
        <v>623</v>
      </c>
      <c r="D51" s="88" t="s">
        <v>9</v>
      </c>
      <c r="E51" s="167">
        <v>3628800</v>
      </c>
      <c r="F51" s="89">
        <v>1814400</v>
      </c>
      <c r="G51" s="96">
        <v>7257600</v>
      </c>
      <c r="H51" s="86"/>
    </row>
    <row r="52" spans="1:8" ht="26.25" customHeight="1" x14ac:dyDescent="0.3">
      <c r="A52" s="85">
        <v>45</v>
      </c>
      <c r="B52" s="86" t="s">
        <v>852</v>
      </c>
      <c r="C52" s="133" t="s">
        <v>623</v>
      </c>
      <c r="D52" s="88" t="s">
        <v>9</v>
      </c>
      <c r="E52" s="167">
        <v>2872900</v>
      </c>
      <c r="F52" s="89">
        <v>1436450</v>
      </c>
      <c r="G52" s="96">
        <v>5745800</v>
      </c>
      <c r="H52" s="86"/>
    </row>
    <row r="53" spans="1:8" ht="26.25" customHeight="1" x14ac:dyDescent="0.3">
      <c r="A53" s="85">
        <v>46</v>
      </c>
      <c r="B53" s="86" t="s">
        <v>619</v>
      </c>
      <c r="C53" s="133" t="s">
        <v>620</v>
      </c>
      <c r="D53" s="88" t="s">
        <v>9</v>
      </c>
      <c r="E53" s="167">
        <v>4308300</v>
      </c>
      <c r="F53" s="89">
        <v>2154150</v>
      </c>
      <c r="G53" s="96">
        <v>8616600</v>
      </c>
      <c r="H53" s="86"/>
    </row>
    <row r="54" spans="1:8" ht="26.25" customHeight="1" x14ac:dyDescent="0.3">
      <c r="A54" s="85">
        <v>47</v>
      </c>
      <c r="B54" s="86" t="s">
        <v>850</v>
      </c>
      <c r="C54" s="133" t="s">
        <v>620</v>
      </c>
      <c r="D54" s="88" t="s">
        <v>9</v>
      </c>
      <c r="E54" s="167">
        <v>3536400</v>
      </c>
      <c r="F54" s="89">
        <v>1768200</v>
      </c>
      <c r="G54" s="96">
        <v>7072800</v>
      </c>
      <c r="H54" s="86"/>
    </row>
    <row r="55" spans="1:8" ht="26.25" customHeight="1" x14ac:dyDescent="0.3">
      <c r="A55" s="85">
        <v>48</v>
      </c>
      <c r="B55" s="86" t="s">
        <v>613</v>
      </c>
      <c r="C55" s="133" t="s">
        <v>614</v>
      </c>
      <c r="D55" s="88" t="s">
        <v>9</v>
      </c>
      <c r="E55" s="167">
        <v>4308300</v>
      </c>
      <c r="F55" s="89">
        <v>2154150</v>
      </c>
      <c r="G55" s="96">
        <v>8616600</v>
      </c>
      <c r="H55" s="86"/>
    </row>
    <row r="56" spans="1:8" ht="26.25" customHeight="1" x14ac:dyDescent="0.3">
      <c r="A56" s="85">
        <v>49</v>
      </c>
      <c r="B56" s="86" t="s">
        <v>846</v>
      </c>
      <c r="C56" s="133" t="s">
        <v>614</v>
      </c>
      <c r="D56" s="88" t="s">
        <v>9</v>
      </c>
      <c r="E56" s="167">
        <v>3536400</v>
      </c>
      <c r="F56" s="89">
        <v>1768200</v>
      </c>
      <c r="G56" s="96">
        <v>7072800</v>
      </c>
      <c r="H56" s="86"/>
    </row>
    <row r="57" spans="1:8" ht="26.25" customHeight="1" x14ac:dyDescent="0.3">
      <c r="A57" s="85">
        <v>50</v>
      </c>
      <c r="B57" s="86" t="s">
        <v>616</v>
      </c>
      <c r="C57" s="133" t="s">
        <v>617</v>
      </c>
      <c r="D57" s="88" t="s">
        <v>9</v>
      </c>
      <c r="E57" s="167">
        <v>4308300</v>
      </c>
      <c r="F57" s="89">
        <v>2154150</v>
      </c>
      <c r="G57" s="96">
        <v>8616600</v>
      </c>
      <c r="H57" s="86"/>
    </row>
    <row r="58" spans="1:8" ht="26.25" customHeight="1" x14ac:dyDescent="0.3">
      <c r="A58" s="85">
        <v>51</v>
      </c>
      <c r="B58" s="86" t="s">
        <v>848</v>
      </c>
      <c r="C58" s="133" t="s">
        <v>617</v>
      </c>
      <c r="D58" s="88" t="s">
        <v>9</v>
      </c>
      <c r="E58" s="167">
        <v>3536400</v>
      </c>
      <c r="F58" s="89">
        <v>1768200</v>
      </c>
      <c r="G58" s="96">
        <v>7072800</v>
      </c>
      <c r="H58" s="86"/>
    </row>
    <row r="59" spans="1:8" ht="26.25" customHeight="1" x14ac:dyDescent="0.3">
      <c r="A59" s="85">
        <v>52</v>
      </c>
      <c r="B59" s="86" t="s">
        <v>592</v>
      </c>
      <c r="C59" s="133" t="s">
        <v>593</v>
      </c>
      <c r="D59" s="88" t="s">
        <v>9</v>
      </c>
      <c r="E59" s="167">
        <v>3217800</v>
      </c>
      <c r="F59" s="89">
        <v>1608900</v>
      </c>
      <c r="G59" s="96">
        <v>6435600</v>
      </c>
      <c r="H59" s="86"/>
    </row>
    <row r="60" spans="1:8" ht="26.25" customHeight="1" x14ac:dyDescent="0.3">
      <c r="A60" s="85">
        <v>53</v>
      </c>
      <c r="B60" s="86" t="s">
        <v>625</v>
      </c>
      <c r="C60" s="133" t="s">
        <v>593</v>
      </c>
      <c r="D60" s="88" t="s">
        <v>9</v>
      </c>
      <c r="E60" s="167">
        <v>3217800</v>
      </c>
      <c r="F60" s="89">
        <v>1608900</v>
      </c>
      <c r="G60" s="96">
        <v>6435600</v>
      </c>
      <c r="H60" s="86"/>
    </row>
    <row r="61" spans="1:8" ht="26.25" customHeight="1" x14ac:dyDescent="0.3">
      <c r="A61" s="85">
        <v>54</v>
      </c>
      <c r="B61" s="86" t="s">
        <v>838</v>
      </c>
      <c r="C61" s="133" t="s">
        <v>593</v>
      </c>
      <c r="D61" s="88" t="s">
        <v>9</v>
      </c>
      <c r="E61" s="167">
        <v>2651700</v>
      </c>
      <c r="F61" s="89">
        <v>1325850</v>
      </c>
      <c r="G61" s="96">
        <v>5303400</v>
      </c>
      <c r="H61" s="86"/>
    </row>
    <row r="62" spans="1:8" ht="26.25" customHeight="1" x14ac:dyDescent="0.3">
      <c r="A62" s="85">
        <v>55</v>
      </c>
      <c r="B62" s="86" t="s">
        <v>854</v>
      </c>
      <c r="C62" s="133" t="s">
        <v>593</v>
      </c>
      <c r="D62" s="88" t="s">
        <v>9</v>
      </c>
      <c r="E62" s="167">
        <v>2651700</v>
      </c>
      <c r="F62" s="89">
        <v>1325850</v>
      </c>
      <c r="G62" s="96">
        <v>5303400</v>
      </c>
      <c r="H62" s="86"/>
    </row>
    <row r="63" spans="1:8" ht="26.25" customHeight="1" x14ac:dyDescent="0.3">
      <c r="A63" s="85">
        <v>56</v>
      </c>
      <c r="B63" s="93" t="s">
        <v>1845</v>
      </c>
      <c r="C63" s="134" t="s">
        <v>1846</v>
      </c>
      <c r="D63" s="88" t="s">
        <v>9</v>
      </c>
      <c r="E63" s="167">
        <v>2595700</v>
      </c>
      <c r="F63" s="89">
        <v>1297850</v>
      </c>
      <c r="G63" s="96">
        <v>5191400</v>
      </c>
      <c r="H63" s="86"/>
    </row>
    <row r="64" spans="1:8" ht="26.25" customHeight="1" x14ac:dyDescent="0.3">
      <c r="A64" s="85">
        <v>57</v>
      </c>
      <c r="B64" s="86" t="s">
        <v>1847</v>
      </c>
      <c r="C64" s="135" t="s">
        <v>1848</v>
      </c>
      <c r="D64" s="88" t="s">
        <v>9</v>
      </c>
      <c r="E64" s="167">
        <v>2595700</v>
      </c>
      <c r="F64" s="89">
        <v>1297850</v>
      </c>
      <c r="G64" s="96">
        <v>5191400</v>
      </c>
      <c r="H64" s="86"/>
    </row>
    <row r="65" spans="1:8" ht="26.25" customHeight="1" x14ac:dyDescent="0.3">
      <c r="A65" s="85">
        <v>58</v>
      </c>
      <c r="B65" s="86" t="s">
        <v>1851</v>
      </c>
      <c r="C65" s="135" t="s">
        <v>1852</v>
      </c>
      <c r="D65" s="88" t="s">
        <v>9</v>
      </c>
      <c r="E65" s="167">
        <v>3135800</v>
      </c>
      <c r="F65" s="89">
        <v>1567900</v>
      </c>
      <c r="G65" s="96">
        <v>6271600</v>
      </c>
      <c r="H65" s="86"/>
    </row>
    <row r="66" spans="1:8" ht="26.25" customHeight="1" x14ac:dyDescent="0.3">
      <c r="A66" s="85">
        <v>59</v>
      </c>
      <c r="B66" s="91" t="s">
        <v>1855</v>
      </c>
      <c r="C66" s="136" t="s">
        <v>1856</v>
      </c>
      <c r="D66" s="88" t="s">
        <v>9</v>
      </c>
      <c r="E66" s="167">
        <v>3135800</v>
      </c>
      <c r="F66" s="89">
        <v>1567900</v>
      </c>
      <c r="G66" s="96">
        <v>6271600</v>
      </c>
      <c r="H66" s="86"/>
    </row>
    <row r="67" spans="1:8" ht="26.25" customHeight="1" x14ac:dyDescent="0.3">
      <c r="A67" s="85">
        <v>60</v>
      </c>
      <c r="B67" s="86"/>
      <c r="C67" s="133" t="s">
        <v>1752</v>
      </c>
      <c r="D67" s="88" t="s">
        <v>9</v>
      </c>
      <c r="E67" s="167"/>
      <c r="F67" s="89">
        <v>0</v>
      </c>
      <c r="G67" s="96">
        <v>8000000</v>
      </c>
      <c r="H67" s="86"/>
    </row>
    <row r="68" spans="1:8" ht="26.25" customHeight="1" x14ac:dyDescent="0.3">
      <c r="A68" s="85">
        <v>61</v>
      </c>
      <c r="B68" s="86"/>
      <c r="C68" s="133" t="s">
        <v>1753</v>
      </c>
      <c r="D68" s="88" t="s">
        <v>9</v>
      </c>
      <c r="E68" s="167"/>
      <c r="F68" s="89">
        <v>0</v>
      </c>
      <c r="G68" s="96">
        <v>10000000</v>
      </c>
      <c r="H68" s="86"/>
    </row>
    <row r="69" spans="1:8" ht="26.25" customHeight="1" x14ac:dyDescent="0.3">
      <c r="A69" s="81" t="s">
        <v>1802</v>
      </c>
      <c r="B69" s="82"/>
      <c r="C69" s="132" t="s">
        <v>916</v>
      </c>
      <c r="D69" s="81"/>
      <c r="E69" s="166"/>
      <c r="F69" s="89">
        <v>0</v>
      </c>
      <c r="G69" s="96">
        <v>0</v>
      </c>
      <c r="H69" s="82"/>
    </row>
    <row r="70" spans="1:8" ht="26.25" customHeight="1" x14ac:dyDescent="0.3">
      <c r="A70" s="85">
        <v>1</v>
      </c>
      <c r="B70" s="86" t="s">
        <v>1004</v>
      </c>
      <c r="C70" s="133" t="s">
        <v>1005</v>
      </c>
      <c r="D70" s="88" t="s">
        <v>9</v>
      </c>
      <c r="E70" s="167">
        <v>1369400</v>
      </c>
      <c r="F70" s="89">
        <v>684700</v>
      </c>
      <c r="G70" s="96">
        <v>2738800</v>
      </c>
      <c r="H70" s="95"/>
    </row>
    <row r="71" spans="1:8" ht="26.25" customHeight="1" x14ac:dyDescent="0.3">
      <c r="A71" s="85">
        <v>2</v>
      </c>
      <c r="B71" s="86" t="s">
        <v>1013</v>
      </c>
      <c r="C71" s="133" t="s">
        <v>1014</v>
      </c>
      <c r="D71" s="88" t="s">
        <v>9</v>
      </c>
      <c r="E71" s="167">
        <v>1079400</v>
      </c>
      <c r="F71" s="89">
        <v>539700</v>
      </c>
      <c r="G71" s="96">
        <v>2158800</v>
      </c>
      <c r="H71" s="86"/>
    </row>
    <row r="72" spans="1:8" ht="26.25" customHeight="1" x14ac:dyDescent="0.3">
      <c r="A72" s="85">
        <v>3</v>
      </c>
      <c r="B72" s="86" t="s">
        <v>1007</v>
      </c>
      <c r="C72" s="133" t="s">
        <v>1008</v>
      </c>
      <c r="D72" s="88" t="s">
        <v>9</v>
      </c>
      <c r="E72" s="167">
        <v>889700</v>
      </c>
      <c r="F72" s="89">
        <v>444850</v>
      </c>
      <c r="G72" s="96">
        <v>1779400</v>
      </c>
      <c r="H72" s="86"/>
    </row>
    <row r="73" spans="1:8" ht="26.25" customHeight="1" x14ac:dyDescent="0.3">
      <c r="A73" s="85">
        <v>4</v>
      </c>
      <c r="B73" s="86" t="s">
        <v>1001</v>
      </c>
      <c r="C73" s="133" t="s">
        <v>1002</v>
      </c>
      <c r="D73" s="88" t="s">
        <v>9</v>
      </c>
      <c r="E73" s="167">
        <v>951600</v>
      </c>
      <c r="F73" s="89">
        <v>475800</v>
      </c>
      <c r="G73" s="96">
        <v>1903200</v>
      </c>
      <c r="H73" s="86"/>
    </row>
    <row r="74" spans="1:8" ht="26.25" customHeight="1" x14ac:dyDescent="0.3">
      <c r="A74" s="85">
        <v>5</v>
      </c>
      <c r="B74" s="86" t="s">
        <v>1010</v>
      </c>
      <c r="C74" s="133" t="s">
        <v>1011</v>
      </c>
      <c r="D74" s="88" t="s">
        <v>9</v>
      </c>
      <c r="E74" s="167">
        <v>251500</v>
      </c>
      <c r="F74" s="89">
        <v>125750</v>
      </c>
      <c r="G74" s="96">
        <v>503000</v>
      </c>
      <c r="H74" s="86"/>
    </row>
    <row r="75" spans="1:8" ht="26.25" customHeight="1" x14ac:dyDescent="0.3">
      <c r="A75" s="85">
        <v>6</v>
      </c>
      <c r="B75" s="109" t="s">
        <v>986</v>
      </c>
      <c r="C75" s="133" t="s">
        <v>987</v>
      </c>
      <c r="D75" s="110" t="s">
        <v>9</v>
      </c>
      <c r="E75" s="163">
        <v>786700</v>
      </c>
      <c r="F75" s="89">
        <v>393350</v>
      </c>
      <c r="G75" s="96">
        <v>1573400</v>
      </c>
      <c r="H75" s="86"/>
    </row>
    <row r="76" spans="1:8" ht="26.25" customHeight="1" x14ac:dyDescent="0.3">
      <c r="A76" s="85">
        <v>7</v>
      </c>
      <c r="B76" s="86" t="s">
        <v>981</v>
      </c>
      <c r="C76" s="133" t="s">
        <v>982</v>
      </c>
      <c r="D76" s="88" t="s">
        <v>9</v>
      </c>
      <c r="E76" s="167">
        <v>1663600</v>
      </c>
      <c r="F76" s="89">
        <v>831800</v>
      </c>
      <c r="G76" s="96">
        <v>3327200</v>
      </c>
      <c r="H76" s="86"/>
    </row>
    <row r="77" spans="1:8" ht="26.25" customHeight="1" x14ac:dyDescent="0.3">
      <c r="A77" s="85">
        <v>8</v>
      </c>
      <c r="B77" s="86" t="s">
        <v>992</v>
      </c>
      <c r="C77" s="133" t="s">
        <v>993</v>
      </c>
      <c r="D77" s="88" t="s">
        <v>9</v>
      </c>
      <c r="E77" s="167">
        <v>582500</v>
      </c>
      <c r="F77" s="89">
        <v>291250</v>
      </c>
      <c r="G77" s="96">
        <v>1165000</v>
      </c>
      <c r="H77" s="86"/>
    </row>
    <row r="78" spans="1:8" ht="26.25" customHeight="1" x14ac:dyDescent="0.3">
      <c r="A78" s="85">
        <v>9</v>
      </c>
      <c r="B78" s="86" t="s">
        <v>998</v>
      </c>
      <c r="C78" s="133" t="s">
        <v>999</v>
      </c>
      <c r="D78" s="88" t="s">
        <v>9</v>
      </c>
      <c r="E78" s="167">
        <v>653700</v>
      </c>
      <c r="F78" s="89">
        <v>326850</v>
      </c>
      <c r="G78" s="96">
        <v>1307400</v>
      </c>
      <c r="H78" s="86"/>
    </row>
    <row r="79" spans="1:8" ht="26.25" customHeight="1" x14ac:dyDescent="0.3">
      <c r="A79" s="85">
        <v>10</v>
      </c>
      <c r="B79" s="86" t="s">
        <v>984</v>
      </c>
      <c r="C79" s="133" t="s">
        <v>887</v>
      </c>
      <c r="D79" s="88" t="s">
        <v>9</v>
      </c>
      <c r="E79" s="167">
        <v>2501900</v>
      </c>
      <c r="F79" s="89">
        <v>1250950</v>
      </c>
      <c r="G79" s="96">
        <v>5003800</v>
      </c>
      <c r="H79" s="86"/>
    </row>
    <row r="80" spans="1:8" ht="26.25" customHeight="1" x14ac:dyDescent="0.3">
      <c r="A80" s="85">
        <v>11</v>
      </c>
      <c r="B80" s="86" t="s">
        <v>989</v>
      </c>
      <c r="C80" s="133" t="s">
        <v>990</v>
      </c>
      <c r="D80" s="88" t="s">
        <v>9</v>
      </c>
      <c r="E80" s="167">
        <v>376500</v>
      </c>
      <c r="F80" s="89">
        <v>188250</v>
      </c>
      <c r="G80" s="96">
        <v>753000</v>
      </c>
      <c r="H80" s="86"/>
    </row>
    <row r="81" spans="1:8" ht="26.25" customHeight="1" x14ac:dyDescent="0.3">
      <c r="A81" s="85">
        <v>12</v>
      </c>
      <c r="B81" s="86" t="s">
        <v>1053</v>
      </c>
      <c r="C81" s="133" t="s">
        <v>1054</v>
      </c>
      <c r="D81" s="88" t="s">
        <v>9</v>
      </c>
      <c r="E81" s="167">
        <v>429500</v>
      </c>
      <c r="F81" s="89">
        <v>214750</v>
      </c>
      <c r="G81" s="96">
        <v>859000</v>
      </c>
      <c r="H81" s="86"/>
    </row>
    <row r="82" spans="1:8" ht="26.25" customHeight="1" x14ac:dyDescent="0.3">
      <c r="A82" s="85">
        <v>13</v>
      </c>
      <c r="B82" s="86" t="s">
        <v>995</v>
      </c>
      <c r="C82" s="133" t="s">
        <v>996</v>
      </c>
      <c r="D82" s="88" t="s">
        <v>9</v>
      </c>
      <c r="E82" s="167">
        <v>436200</v>
      </c>
      <c r="F82" s="89">
        <v>218100</v>
      </c>
      <c r="G82" s="96">
        <v>872400</v>
      </c>
      <c r="H82" s="86"/>
    </row>
    <row r="83" spans="1:8" ht="26.25" customHeight="1" x14ac:dyDescent="0.3">
      <c r="A83" s="85">
        <v>14</v>
      </c>
      <c r="B83" s="86"/>
      <c r="C83" s="133" t="s">
        <v>1483</v>
      </c>
      <c r="D83" s="88" t="s">
        <v>9</v>
      </c>
      <c r="E83" s="167"/>
      <c r="F83" s="89">
        <v>0</v>
      </c>
      <c r="G83" s="96">
        <v>700000</v>
      </c>
      <c r="H83" s="86"/>
    </row>
    <row r="84" spans="1:8" ht="26.25" customHeight="1" x14ac:dyDescent="0.3">
      <c r="A84" s="85">
        <v>15</v>
      </c>
      <c r="B84" s="86"/>
      <c r="C84" s="133" t="s">
        <v>1491</v>
      </c>
      <c r="D84" s="88" t="s">
        <v>9</v>
      </c>
      <c r="E84" s="167"/>
      <c r="F84" s="89">
        <v>0</v>
      </c>
      <c r="G84" s="96">
        <v>700000</v>
      </c>
      <c r="H84" s="86"/>
    </row>
    <row r="85" spans="1:8" ht="26.25" customHeight="1" x14ac:dyDescent="0.3">
      <c r="A85" s="85">
        <v>16</v>
      </c>
      <c r="B85" s="86"/>
      <c r="C85" s="133" t="s">
        <v>1592</v>
      </c>
      <c r="D85" s="88" t="s">
        <v>9</v>
      </c>
      <c r="E85" s="167"/>
      <c r="F85" s="89">
        <v>0</v>
      </c>
      <c r="G85" s="96">
        <v>1500000</v>
      </c>
      <c r="H85" s="86"/>
    </row>
    <row r="86" spans="1:8" ht="26.25" customHeight="1" x14ac:dyDescent="0.3">
      <c r="A86" s="85">
        <v>17</v>
      </c>
      <c r="B86" s="86"/>
      <c r="C86" s="133" t="s">
        <v>1593</v>
      </c>
      <c r="D86" s="88" t="s">
        <v>9</v>
      </c>
      <c r="E86" s="167"/>
      <c r="F86" s="89">
        <v>0</v>
      </c>
      <c r="G86" s="96">
        <v>500000</v>
      </c>
      <c r="H86" s="86"/>
    </row>
    <row r="87" spans="1:8" ht="26.25" customHeight="1" x14ac:dyDescent="0.3">
      <c r="A87" s="85">
        <v>18</v>
      </c>
      <c r="B87" s="86"/>
      <c r="C87" s="133" t="s">
        <v>1791</v>
      </c>
      <c r="D87" s="88" t="s">
        <v>9</v>
      </c>
      <c r="E87" s="167"/>
      <c r="F87" s="89">
        <v>0</v>
      </c>
      <c r="G87" s="96">
        <v>1000000</v>
      </c>
      <c r="H87" s="86"/>
    </row>
    <row r="88" spans="1:8" ht="26.25" customHeight="1" x14ac:dyDescent="0.3">
      <c r="A88" s="85">
        <v>19</v>
      </c>
      <c r="B88" s="86"/>
      <c r="C88" s="133" t="s">
        <v>1498</v>
      </c>
      <c r="D88" s="88" t="s">
        <v>9</v>
      </c>
      <c r="E88" s="167"/>
      <c r="F88" s="89">
        <v>0</v>
      </c>
      <c r="G88" s="96">
        <v>600000</v>
      </c>
      <c r="H88" s="86"/>
    </row>
    <row r="89" spans="1:8" ht="26.25" customHeight="1" x14ac:dyDescent="0.3">
      <c r="A89" s="85">
        <v>20</v>
      </c>
      <c r="B89" s="86"/>
      <c r="C89" s="133" t="s">
        <v>1499</v>
      </c>
      <c r="D89" s="88" t="s">
        <v>9</v>
      </c>
      <c r="E89" s="167"/>
      <c r="F89" s="89">
        <v>0</v>
      </c>
      <c r="G89" s="96">
        <v>800000</v>
      </c>
      <c r="H89" s="86"/>
    </row>
    <row r="90" spans="1:8" ht="26.25" customHeight="1" x14ac:dyDescent="0.3">
      <c r="A90" s="85">
        <v>21</v>
      </c>
      <c r="B90" s="86"/>
      <c r="C90" s="133" t="s">
        <v>1500</v>
      </c>
      <c r="D90" s="88" t="s">
        <v>9</v>
      </c>
      <c r="E90" s="167"/>
      <c r="F90" s="89">
        <v>0</v>
      </c>
      <c r="G90" s="96">
        <v>900000</v>
      </c>
      <c r="H90" s="86"/>
    </row>
    <row r="91" spans="1:8" ht="26.25" customHeight="1" x14ac:dyDescent="0.3">
      <c r="A91" s="85">
        <v>22</v>
      </c>
      <c r="B91" s="86"/>
      <c r="C91" s="133" t="s">
        <v>1501</v>
      </c>
      <c r="D91" s="88" t="s">
        <v>9</v>
      </c>
      <c r="E91" s="167"/>
      <c r="F91" s="89">
        <v>0</v>
      </c>
      <c r="G91" s="96">
        <v>1000000</v>
      </c>
      <c r="H91" s="86"/>
    </row>
    <row r="92" spans="1:8" ht="26.25" customHeight="1" x14ac:dyDescent="0.3">
      <c r="A92" s="85">
        <v>23</v>
      </c>
      <c r="B92" s="86"/>
      <c r="C92" s="133" t="s">
        <v>1502</v>
      </c>
      <c r="D92" s="88" t="s">
        <v>9</v>
      </c>
      <c r="E92" s="167"/>
      <c r="F92" s="89">
        <v>0</v>
      </c>
      <c r="G92" s="96">
        <v>1200000</v>
      </c>
      <c r="H92" s="86"/>
    </row>
    <row r="93" spans="1:8" ht="26.25" customHeight="1" x14ac:dyDescent="0.3">
      <c r="A93" s="85">
        <v>24</v>
      </c>
      <c r="B93" s="86"/>
      <c r="C93" s="133" t="s">
        <v>1503</v>
      </c>
      <c r="D93" s="88" t="s">
        <v>9</v>
      </c>
      <c r="E93" s="167"/>
      <c r="F93" s="89">
        <v>0</v>
      </c>
      <c r="G93" s="96">
        <v>1400000</v>
      </c>
      <c r="H93" s="86"/>
    </row>
    <row r="94" spans="1:8" ht="26.25" customHeight="1" x14ac:dyDescent="0.3">
      <c r="A94" s="85">
        <v>25</v>
      </c>
      <c r="B94" s="86"/>
      <c r="C94" s="133" t="s">
        <v>1517</v>
      </c>
      <c r="D94" s="88" t="s">
        <v>9</v>
      </c>
      <c r="E94" s="167"/>
      <c r="F94" s="89">
        <v>0</v>
      </c>
      <c r="G94" s="96">
        <v>50000</v>
      </c>
      <c r="H94" s="86"/>
    </row>
    <row r="95" spans="1:8" ht="26.25" customHeight="1" x14ac:dyDescent="0.3">
      <c r="A95" s="85">
        <v>26</v>
      </c>
      <c r="B95" s="86"/>
      <c r="C95" s="133" t="s">
        <v>1790</v>
      </c>
      <c r="D95" s="88" t="s">
        <v>9</v>
      </c>
      <c r="E95" s="167"/>
      <c r="F95" s="89">
        <v>0</v>
      </c>
      <c r="G95" s="96">
        <v>100000</v>
      </c>
      <c r="H95" s="86"/>
    </row>
    <row r="96" spans="1:8" ht="26.25" customHeight="1" x14ac:dyDescent="0.3">
      <c r="A96" s="85">
        <v>27</v>
      </c>
      <c r="B96" s="86"/>
      <c r="C96" s="133" t="s">
        <v>1528</v>
      </c>
      <c r="D96" s="88" t="s">
        <v>9</v>
      </c>
      <c r="E96" s="167"/>
      <c r="F96" s="89">
        <v>0</v>
      </c>
      <c r="G96" s="96">
        <v>700000</v>
      </c>
      <c r="H96" s="86"/>
    </row>
    <row r="97" spans="1:8" ht="26.25" customHeight="1" x14ac:dyDescent="0.3">
      <c r="A97" s="85">
        <v>28</v>
      </c>
      <c r="B97" s="86"/>
      <c r="C97" s="133" t="s">
        <v>1529</v>
      </c>
      <c r="D97" s="88" t="s">
        <v>9</v>
      </c>
      <c r="E97" s="167"/>
      <c r="F97" s="89">
        <v>0</v>
      </c>
      <c r="G97" s="96">
        <v>1000000</v>
      </c>
      <c r="H97" s="86"/>
    </row>
    <row r="98" spans="1:8" ht="26.25" customHeight="1" x14ac:dyDescent="0.3">
      <c r="A98" s="85">
        <v>29</v>
      </c>
      <c r="B98" s="86"/>
      <c r="C98" s="133" t="s">
        <v>1590</v>
      </c>
      <c r="D98" s="88" t="s">
        <v>9</v>
      </c>
      <c r="E98" s="167"/>
      <c r="F98" s="89">
        <v>0</v>
      </c>
      <c r="G98" s="96">
        <v>2000000</v>
      </c>
      <c r="H98" s="86"/>
    </row>
    <row r="99" spans="1:8" ht="26.25" customHeight="1" x14ac:dyDescent="0.3">
      <c r="A99" s="85">
        <v>30</v>
      </c>
      <c r="B99" s="86"/>
      <c r="C99" s="133" t="s">
        <v>1533</v>
      </c>
      <c r="D99" s="88" t="s">
        <v>9</v>
      </c>
      <c r="E99" s="167"/>
      <c r="F99" s="89">
        <v>0</v>
      </c>
      <c r="G99" s="96">
        <v>1500000</v>
      </c>
      <c r="H99" s="86"/>
    </row>
    <row r="100" spans="1:8" ht="26.25" customHeight="1" x14ac:dyDescent="0.3">
      <c r="A100" s="85">
        <v>31</v>
      </c>
      <c r="B100" s="86"/>
      <c r="C100" s="133" t="s">
        <v>1534</v>
      </c>
      <c r="D100" s="88" t="s">
        <v>9</v>
      </c>
      <c r="E100" s="167"/>
      <c r="F100" s="89">
        <v>0</v>
      </c>
      <c r="G100" s="96">
        <v>1600000</v>
      </c>
      <c r="H100" s="86"/>
    </row>
    <row r="101" spans="1:8" ht="26.25" customHeight="1" x14ac:dyDescent="0.3">
      <c r="A101" s="85">
        <v>32</v>
      </c>
      <c r="B101" s="86"/>
      <c r="C101" s="133" t="s">
        <v>1535</v>
      </c>
      <c r="D101" s="88" t="s">
        <v>9</v>
      </c>
      <c r="E101" s="167"/>
      <c r="F101" s="89">
        <v>0</v>
      </c>
      <c r="G101" s="96">
        <v>1800000</v>
      </c>
      <c r="H101" s="86"/>
    </row>
    <row r="102" spans="1:8" ht="26.25" customHeight="1" x14ac:dyDescent="0.3">
      <c r="A102" s="85">
        <v>33</v>
      </c>
      <c r="B102" s="86"/>
      <c r="C102" s="133" t="s">
        <v>1536</v>
      </c>
      <c r="D102" s="88" t="s">
        <v>9</v>
      </c>
      <c r="E102" s="167"/>
      <c r="F102" s="89">
        <v>0</v>
      </c>
      <c r="G102" s="96">
        <v>2000000</v>
      </c>
      <c r="H102" s="86"/>
    </row>
    <row r="103" spans="1:8" ht="26.25" customHeight="1" x14ac:dyDescent="0.3">
      <c r="A103" s="85">
        <v>34</v>
      </c>
      <c r="B103" s="86"/>
      <c r="C103" s="133" t="s">
        <v>1537</v>
      </c>
      <c r="D103" s="88" t="s">
        <v>9</v>
      </c>
      <c r="E103" s="167"/>
      <c r="F103" s="89">
        <v>0</v>
      </c>
      <c r="G103" s="96">
        <v>2300000</v>
      </c>
      <c r="H103" s="86"/>
    </row>
    <row r="104" spans="1:8" ht="26.25" customHeight="1" x14ac:dyDescent="0.3">
      <c r="A104" s="85">
        <v>35</v>
      </c>
      <c r="B104" s="86"/>
      <c r="C104" s="133" t="s">
        <v>1538</v>
      </c>
      <c r="D104" s="88" t="s">
        <v>9</v>
      </c>
      <c r="E104" s="167"/>
      <c r="F104" s="89">
        <v>0</v>
      </c>
      <c r="G104" s="96">
        <v>2500000</v>
      </c>
      <c r="H104" s="86"/>
    </row>
    <row r="105" spans="1:8" ht="26.25" customHeight="1" x14ac:dyDescent="0.3">
      <c r="A105" s="85">
        <v>36</v>
      </c>
      <c r="B105" s="86"/>
      <c r="C105" s="133" t="s">
        <v>1539</v>
      </c>
      <c r="D105" s="88" t="s">
        <v>9</v>
      </c>
      <c r="E105" s="167"/>
      <c r="F105" s="89">
        <v>0</v>
      </c>
      <c r="G105" s="96">
        <v>2700000</v>
      </c>
      <c r="H105" s="86"/>
    </row>
    <row r="106" spans="1:8" ht="26.25" customHeight="1" x14ac:dyDescent="0.3">
      <c r="A106" s="85">
        <v>37</v>
      </c>
      <c r="B106" s="86"/>
      <c r="C106" s="133" t="s">
        <v>1540</v>
      </c>
      <c r="D106" s="88" t="s">
        <v>9</v>
      </c>
      <c r="E106" s="167"/>
      <c r="F106" s="89">
        <v>0</v>
      </c>
      <c r="G106" s="96">
        <v>3000000</v>
      </c>
      <c r="H106" s="86"/>
    </row>
    <row r="107" spans="1:8" ht="26.25" customHeight="1" x14ac:dyDescent="0.3">
      <c r="A107" s="85">
        <v>38</v>
      </c>
      <c r="B107" s="86"/>
      <c r="C107" s="133" t="s">
        <v>1541</v>
      </c>
      <c r="D107" s="88" t="s">
        <v>9</v>
      </c>
      <c r="E107" s="167"/>
      <c r="F107" s="89">
        <v>0</v>
      </c>
      <c r="G107" s="96">
        <v>3500000</v>
      </c>
      <c r="H107" s="86"/>
    </row>
    <row r="108" spans="1:8" ht="26.25" customHeight="1" x14ac:dyDescent="0.3">
      <c r="A108" s="85">
        <v>39</v>
      </c>
      <c r="B108" s="86"/>
      <c r="C108" s="133" t="s">
        <v>1542</v>
      </c>
      <c r="D108" s="88" t="s">
        <v>9</v>
      </c>
      <c r="E108" s="167"/>
      <c r="F108" s="89">
        <v>0</v>
      </c>
      <c r="G108" s="96">
        <v>4000000</v>
      </c>
      <c r="H108" s="86"/>
    </row>
    <row r="109" spans="1:8" ht="26.25" customHeight="1" x14ac:dyDescent="0.3">
      <c r="A109" s="85">
        <v>40</v>
      </c>
      <c r="B109" s="86"/>
      <c r="C109" s="133" t="s">
        <v>1543</v>
      </c>
      <c r="D109" s="88" t="s">
        <v>9</v>
      </c>
      <c r="E109" s="167"/>
      <c r="F109" s="89">
        <v>0</v>
      </c>
      <c r="G109" s="96">
        <v>4500000</v>
      </c>
      <c r="H109" s="86"/>
    </row>
    <row r="110" spans="1:8" ht="26.25" customHeight="1" x14ac:dyDescent="0.3">
      <c r="A110" s="85">
        <v>41</v>
      </c>
      <c r="B110" s="86"/>
      <c r="C110" s="133" t="s">
        <v>1544</v>
      </c>
      <c r="D110" s="88" t="s">
        <v>9</v>
      </c>
      <c r="E110" s="167"/>
      <c r="F110" s="89">
        <v>0</v>
      </c>
      <c r="G110" s="96">
        <v>5000000</v>
      </c>
      <c r="H110" s="86"/>
    </row>
    <row r="111" spans="1:8" ht="26.25" customHeight="1" x14ac:dyDescent="0.3">
      <c r="A111" s="85">
        <v>42</v>
      </c>
      <c r="B111" s="86"/>
      <c r="C111" s="133" t="s">
        <v>1545</v>
      </c>
      <c r="D111" s="88" t="s">
        <v>9</v>
      </c>
      <c r="E111" s="167"/>
      <c r="F111" s="89">
        <v>0</v>
      </c>
      <c r="G111" s="96">
        <v>5500000</v>
      </c>
      <c r="H111" s="86"/>
    </row>
    <row r="112" spans="1:8" ht="26.25" customHeight="1" x14ac:dyDescent="0.3">
      <c r="A112" s="85">
        <v>43</v>
      </c>
      <c r="B112" s="86"/>
      <c r="C112" s="133" t="s">
        <v>1546</v>
      </c>
      <c r="D112" s="88" t="s">
        <v>9</v>
      </c>
      <c r="E112" s="167"/>
      <c r="F112" s="89">
        <v>0</v>
      </c>
      <c r="G112" s="96">
        <v>6000000</v>
      </c>
      <c r="H112" s="86"/>
    </row>
    <row r="113" spans="1:8" ht="26.25" customHeight="1" x14ac:dyDescent="0.3">
      <c r="A113" s="85">
        <v>44</v>
      </c>
      <c r="B113" s="86"/>
      <c r="C113" s="133" t="s">
        <v>1547</v>
      </c>
      <c r="D113" s="88" t="s">
        <v>9</v>
      </c>
      <c r="E113" s="167"/>
      <c r="F113" s="89">
        <v>0</v>
      </c>
      <c r="G113" s="96">
        <v>6500000</v>
      </c>
      <c r="H113" s="86"/>
    </row>
    <row r="114" spans="1:8" ht="26.25" customHeight="1" x14ac:dyDescent="0.3">
      <c r="A114" s="85">
        <v>45</v>
      </c>
      <c r="B114" s="86"/>
      <c r="C114" s="133" t="s">
        <v>1548</v>
      </c>
      <c r="D114" s="88" t="s">
        <v>9</v>
      </c>
      <c r="E114" s="167"/>
      <c r="F114" s="89">
        <v>0</v>
      </c>
      <c r="G114" s="96">
        <v>7000000</v>
      </c>
      <c r="H114" s="86"/>
    </row>
    <row r="115" spans="1:8" ht="26.25" customHeight="1" x14ac:dyDescent="0.3">
      <c r="A115" s="85">
        <v>46</v>
      </c>
      <c r="B115" s="86"/>
      <c r="C115" s="133" t="s">
        <v>1549</v>
      </c>
      <c r="D115" s="88" t="s">
        <v>9</v>
      </c>
      <c r="E115" s="167"/>
      <c r="F115" s="89">
        <v>0</v>
      </c>
      <c r="G115" s="96">
        <v>7500000</v>
      </c>
      <c r="H115" s="86"/>
    </row>
    <row r="116" spans="1:8" ht="26.25" customHeight="1" x14ac:dyDescent="0.3">
      <c r="A116" s="85">
        <v>47</v>
      </c>
      <c r="B116" s="86"/>
      <c r="C116" s="133" t="s">
        <v>1550</v>
      </c>
      <c r="D116" s="88" t="s">
        <v>9</v>
      </c>
      <c r="E116" s="167"/>
      <c r="F116" s="89">
        <v>0</v>
      </c>
      <c r="G116" s="96">
        <v>8000000</v>
      </c>
      <c r="H116" s="86"/>
    </row>
    <row r="117" spans="1:8" ht="26.25" customHeight="1" x14ac:dyDescent="0.3">
      <c r="A117" s="85">
        <v>48</v>
      </c>
      <c r="B117" s="86"/>
      <c r="C117" s="133" t="s">
        <v>1560</v>
      </c>
      <c r="D117" s="88" t="s">
        <v>9</v>
      </c>
      <c r="E117" s="167"/>
      <c r="F117" s="89">
        <v>0</v>
      </c>
      <c r="G117" s="96">
        <v>1500000</v>
      </c>
      <c r="H117" s="86"/>
    </row>
    <row r="118" spans="1:8" ht="26.25" customHeight="1" x14ac:dyDescent="0.3">
      <c r="A118" s="85">
        <v>49</v>
      </c>
      <c r="B118" s="86"/>
      <c r="C118" s="133" t="s">
        <v>1561</v>
      </c>
      <c r="D118" s="88" t="s">
        <v>9</v>
      </c>
      <c r="E118" s="167"/>
      <c r="F118" s="89">
        <v>0</v>
      </c>
      <c r="G118" s="96">
        <v>2000000</v>
      </c>
      <c r="H118" s="86"/>
    </row>
    <row r="119" spans="1:8" ht="26.25" customHeight="1" x14ac:dyDescent="0.3">
      <c r="A119" s="85">
        <v>50</v>
      </c>
      <c r="B119" s="86"/>
      <c r="C119" s="133" t="s">
        <v>1485</v>
      </c>
      <c r="D119" s="88" t="s">
        <v>9</v>
      </c>
      <c r="E119" s="167"/>
      <c r="F119" s="89">
        <v>0</v>
      </c>
      <c r="G119" s="96">
        <v>300000</v>
      </c>
      <c r="H119" s="86"/>
    </row>
    <row r="120" spans="1:8" ht="26.25" customHeight="1" x14ac:dyDescent="0.3">
      <c r="A120" s="85">
        <v>51</v>
      </c>
      <c r="B120" s="86"/>
      <c r="C120" s="133" t="s">
        <v>1562</v>
      </c>
      <c r="D120" s="88" t="s">
        <v>9</v>
      </c>
      <c r="E120" s="167"/>
      <c r="F120" s="89">
        <v>0</v>
      </c>
      <c r="G120" s="96">
        <v>200000</v>
      </c>
      <c r="H120" s="86"/>
    </row>
    <row r="121" spans="1:8" ht="26.25" customHeight="1" x14ac:dyDescent="0.3">
      <c r="A121" s="85">
        <v>52</v>
      </c>
      <c r="B121" s="86"/>
      <c r="C121" s="133" t="s">
        <v>1715</v>
      </c>
      <c r="D121" s="88" t="s">
        <v>9</v>
      </c>
      <c r="E121" s="167"/>
      <c r="F121" s="89">
        <v>0</v>
      </c>
      <c r="G121" s="96">
        <v>200000</v>
      </c>
      <c r="H121" s="86"/>
    </row>
    <row r="122" spans="1:8" ht="26.25" customHeight="1" x14ac:dyDescent="0.3">
      <c r="A122" s="85">
        <v>53</v>
      </c>
      <c r="B122" s="86"/>
      <c r="C122" s="133" t="s">
        <v>1594</v>
      </c>
      <c r="D122" s="88" t="s">
        <v>9</v>
      </c>
      <c r="E122" s="167"/>
      <c r="F122" s="89">
        <v>0</v>
      </c>
      <c r="G122" s="96">
        <v>800000</v>
      </c>
      <c r="H122" s="86"/>
    </row>
    <row r="123" spans="1:8" ht="26.25" customHeight="1" x14ac:dyDescent="0.3">
      <c r="A123" s="85">
        <v>54</v>
      </c>
      <c r="B123" s="86"/>
      <c r="C123" s="133" t="s">
        <v>1595</v>
      </c>
      <c r="D123" s="88" t="s">
        <v>9</v>
      </c>
      <c r="E123" s="167"/>
      <c r="F123" s="89">
        <v>0</v>
      </c>
      <c r="G123" s="96">
        <v>30000</v>
      </c>
      <c r="H123" s="86"/>
    </row>
  </sheetData>
  <autoFilter ref="A5:H123" xr:uid="{00000000-0009-0000-0000-000006000000}"/>
  <mergeCells count="3">
    <mergeCell ref="A3:H3"/>
    <mergeCell ref="A1:C1"/>
    <mergeCell ref="A2:C2"/>
  </mergeCells>
  <pageMargins left="0.21" right="0.17" top="0.37" bottom="0.3" header="0.3" footer="0.3"/>
  <pageSetup paperSize="9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outlinePr summaryBelow="0"/>
  </sheetPr>
  <dimension ref="A1:J105"/>
  <sheetViews>
    <sheetView showGridLines="0" zoomScale="77" zoomScaleNormal="77" workbookViewId="0">
      <pane ySplit="5" topLeftCell="A26" activePane="bottomLeft" state="frozen"/>
      <selection pane="bottomLeft" activeCell="L30" sqref="L30"/>
    </sheetView>
  </sheetViews>
  <sheetFormatPr defaultColWidth="9" defaultRowHeight="20.25" customHeight="1" x14ac:dyDescent="0.3"/>
  <cols>
    <col min="1" max="1" width="7" style="172" customWidth="1"/>
    <col min="2" max="2" width="16.109375" style="173" customWidth="1"/>
    <col min="3" max="3" width="86.109375" style="173" customWidth="1"/>
    <col min="4" max="4" width="7.21875" style="172" customWidth="1"/>
    <col min="5" max="5" width="14.88671875" style="173" customWidth="1"/>
    <col min="6" max="6" width="15.109375" style="173" customWidth="1"/>
    <col min="7" max="7" width="14.6640625" style="174" customWidth="1"/>
    <col min="8" max="8" width="12.109375" style="173" customWidth="1"/>
    <col min="9" max="9" width="9" style="173"/>
    <col min="10" max="10" width="10.33203125" style="173" bestFit="1" customWidth="1"/>
    <col min="11" max="16384" width="9" style="173"/>
  </cols>
  <sheetData>
    <row r="1" spans="1:10" ht="20.25" customHeight="1" x14ac:dyDescent="0.3">
      <c r="A1" s="235" t="s">
        <v>1806</v>
      </c>
      <c r="B1" s="235"/>
      <c r="C1" s="235"/>
    </row>
    <row r="2" spans="1:10" ht="20.25" customHeight="1" x14ac:dyDescent="0.3">
      <c r="A2" s="236" t="s">
        <v>1807</v>
      </c>
      <c r="B2" s="236"/>
      <c r="C2" s="236"/>
    </row>
    <row r="3" spans="1:10" ht="35.25" customHeight="1" x14ac:dyDescent="0.3">
      <c r="A3" s="237" t="s">
        <v>0</v>
      </c>
      <c r="B3" s="237"/>
      <c r="C3" s="237"/>
      <c r="D3" s="237"/>
      <c r="E3" s="237"/>
      <c r="F3" s="237"/>
      <c r="G3" s="237"/>
      <c r="H3" s="237"/>
    </row>
    <row r="5" spans="1:10" s="172" customFormat="1" ht="78" customHeight="1" x14ac:dyDescent="0.3">
      <c r="A5" s="176" t="s">
        <v>1808</v>
      </c>
      <c r="B5" s="176" t="s">
        <v>2</v>
      </c>
      <c r="C5" s="176" t="s">
        <v>3</v>
      </c>
      <c r="D5" s="176" t="s">
        <v>1740</v>
      </c>
      <c r="E5" s="176" t="s">
        <v>1739</v>
      </c>
      <c r="F5" s="176" t="s">
        <v>1759</v>
      </c>
      <c r="G5" s="176" t="s">
        <v>1782</v>
      </c>
      <c r="H5" s="178" t="s">
        <v>1755</v>
      </c>
    </row>
    <row r="6" spans="1:10" ht="27" customHeight="1" x14ac:dyDescent="0.3">
      <c r="A6" s="176"/>
      <c r="B6" s="176"/>
      <c r="C6" s="176" t="s">
        <v>1810</v>
      </c>
      <c r="D6" s="176"/>
      <c r="E6" s="176"/>
      <c r="F6" s="177"/>
      <c r="G6" s="176"/>
      <c r="H6" s="180"/>
    </row>
    <row r="7" spans="1:10" ht="27" customHeight="1" x14ac:dyDescent="0.3">
      <c r="A7" s="181" t="s">
        <v>1811</v>
      </c>
      <c r="B7" s="181"/>
      <c r="C7" s="181" t="s">
        <v>203</v>
      </c>
      <c r="D7" s="181"/>
      <c r="E7" s="117"/>
      <c r="F7" s="182"/>
      <c r="G7" s="117"/>
      <c r="H7" s="207"/>
    </row>
    <row r="8" spans="1:10" ht="27" customHeight="1" x14ac:dyDescent="0.3">
      <c r="A8" s="181" t="s">
        <v>1801</v>
      </c>
      <c r="B8" s="181"/>
      <c r="C8" s="208" t="s">
        <v>1797</v>
      </c>
      <c r="D8" s="185"/>
      <c r="E8" s="163"/>
      <c r="F8" s="187"/>
      <c r="G8" s="163"/>
      <c r="H8" s="209"/>
    </row>
    <row r="9" spans="1:10" ht="27" customHeight="1" x14ac:dyDescent="0.3">
      <c r="A9" s="184">
        <v>1</v>
      </c>
      <c r="B9" s="160"/>
      <c r="C9" s="160" t="s">
        <v>1947</v>
      </c>
      <c r="D9" s="185" t="s">
        <v>9</v>
      </c>
      <c r="E9" s="163">
        <v>634500</v>
      </c>
      <c r="F9" s="187">
        <v>253800</v>
      </c>
      <c r="G9" s="163">
        <v>1205550</v>
      </c>
      <c r="H9" s="209"/>
      <c r="I9" s="173" t="e">
        <f>#REF!*1.5</f>
        <v>#REF!</v>
      </c>
    </row>
    <row r="10" spans="1:10" ht="27" customHeight="1" x14ac:dyDescent="0.3">
      <c r="A10" s="184">
        <v>2</v>
      </c>
      <c r="B10" s="160"/>
      <c r="C10" s="160" t="s">
        <v>1948</v>
      </c>
      <c r="D10" s="185" t="s">
        <v>9</v>
      </c>
      <c r="E10" s="163">
        <v>2122100</v>
      </c>
      <c r="F10" s="187">
        <v>848840</v>
      </c>
      <c r="G10" s="163">
        <v>4031990</v>
      </c>
      <c r="H10" s="209"/>
      <c r="I10" s="173" t="e">
        <f>#REF!*1.5</f>
        <v>#REF!</v>
      </c>
      <c r="J10" s="210" t="e">
        <f>#REF!+390000</f>
        <v>#REF!</v>
      </c>
    </row>
    <row r="11" spans="1:10" ht="27" customHeight="1" x14ac:dyDescent="0.3">
      <c r="A11" s="184">
        <v>3</v>
      </c>
      <c r="B11" s="160"/>
      <c r="C11" s="160" t="s">
        <v>1943</v>
      </c>
      <c r="D11" s="185" t="s">
        <v>9</v>
      </c>
      <c r="E11" s="163">
        <v>489500</v>
      </c>
      <c r="F11" s="187">
        <v>195800</v>
      </c>
      <c r="G11" s="163">
        <v>930050</v>
      </c>
      <c r="H11" s="209"/>
      <c r="I11" s="173" t="e">
        <f>#REF!*1.5</f>
        <v>#REF!</v>
      </c>
    </row>
    <row r="12" spans="1:10" ht="27" customHeight="1" x14ac:dyDescent="0.3">
      <c r="A12" s="184">
        <v>4</v>
      </c>
      <c r="B12" s="160"/>
      <c r="C12" s="160" t="s">
        <v>1944</v>
      </c>
      <c r="D12" s="185" t="s">
        <v>9</v>
      </c>
      <c r="E12" s="163">
        <v>705900</v>
      </c>
      <c r="F12" s="187">
        <v>282360</v>
      </c>
      <c r="G12" s="163">
        <v>1341210</v>
      </c>
      <c r="H12" s="209"/>
      <c r="I12" s="173" t="e">
        <f>#REF!*1.5</f>
        <v>#REF!</v>
      </c>
    </row>
    <row r="13" spans="1:10" ht="27" customHeight="1" x14ac:dyDescent="0.3">
      <c r="A13" s="184">
        <v>5</v>
      </c>
      <c r="B13" s="160"/>
      <c r="C13" s="160" t="s">
        <v>1954</v>
      </c>
      <c r="D13" s="185" t="s">
        <v>9</v>
      </c>
      <c r="E13" s="163">
        <v>705900</v>
      </c>
      <c r="F13" s="187">
        <v>282360</v>
      </c>
      <c r="G13" s="163">
        <v>1341210</v>
      </c>
      <c r="H13" s="209"/>
      <c r="I13" s="173" t="e">
        <f>#REF!*1.5</f>
        <v>#REF!</v>
      </c>
    </row>
    <row r="14" spans="1:10" ht="27" customHeight="1" x14ac:dyDescent="0.3">
      <c r="A14" s="184">
        <v>6</v>
      </c>
      <c r="B14" s="160"/>
      <c r="C14" s="160" t="s">
        <v>1955</v>
      </c>
      <c r="D14" s="185" t="s">
        <v>9</v>
      </c>
      <c r="E14" s="163">
        <v>3180600</v>
      </c>
      <c r="F14" s="187">
        <v>1272240</v>
      </c>
      <c r="G14" s="163">
        <v>6043140</v>
      </c>
      <c r="H14" s="209"/>
      <c r="I14" s="173" t="e">
        <f>#REF!*1.5</f>
        <v>#REF!</v>
      </c>
    </row>
    <row r="15" spans="1:10" ht="27" customHeight="1" x14ac:dyDescent="0.3">
      <c r="A15" s="184">
        <v>7</v>
      </c>
      <c r="B15" s="160"/>
      <c r="C15" s="160" t="s">
        <v>1956</v>
      </c>
      <c r="D15" s="185" t="s">
        <v>9</v>
      </c>
      <c r="E15" s="163">
        <v>3180600</v>
      </c>
      <c r="F15" s="187">
        <v>1272240</v>
      </c>
      <c r="G15" s="163">
        <v>6043140</v>
      </c>
      <c r="H15" s="209"/>
      <c r="I15" s="173" t="e">
        <f>#REF!*1.5</f>
        <v>#REF!</v>
      </c>
    </row>
    <row r="16" spans="1:10" ht="27" customHeight="1" x14ac:dyDescent="0.3">
      <c r="A16" s="184">
        <v>8</v>
      </c>
      <c r="B16" s="160"/>
      <c r="C16" s="161" t="s">
        <v>1716</v>
      </c>
      <c r="D16" s="185" t="s">
        <v>9</v>
      </c>
      <c r="E16" s="163">
        <v>3526900</v>
      </c>
      <c r="F16" s="187">
        <v>1410760</v>
      </c>
      <c r="G16" s="163">
        <v>6701110</v>
      </c>
      <c r="H16" s="238"/>
      <c r="I16" s="173" t="e">
        <f>#REF!*1.5+#REF!</f>
        <v>#REF!</v>
      </c>
    </row>
    <row r="17" spans="1:9" ht="27" customHeight="1" x14ac:dyDescent="0.3">
      <c r="A17" s="184">
        <v>9</v>
      </c>
      <c r="B17" s="160"/>
      <c r="C17" s="161" t="s">
        <v>1941</v>
      </c>
      <c r="D17" s="185" t="s">
        <v>9</v>
      </c>
      <c r="E17" s="163">
        <v>852900</v>
      </c>
      <c r="F17" s="187">
        <v>341160</v>
      </c>
      <c r="G17" s="163">
        <v>1620510</v>
      </c>
      <c r="H17" s="239"/>
      <c r="I17" s="173" t="e">
        <f>#REF!*1.5+#REF!</f>
        <v>#REF!</v>
      </c>
    </row>
    <row r="18" spans="1:9" ht="27" hidden="1" customHeight="1" x14ac:dyDescent="0.3">
      <c r="A18" s="184">
        <v>10</v>
      </c>
      <c r="B18" s="160"/>
      <c r="C18" s="161" t="s">
        <v>1718</v>
      </c>
      <c r="D18" s="185" t="s">
        <v>9</v>
      </c>
      <c r="E18" s="163"/>
      <c r="F18" s="187">
        <v>0</v>
      </c>
      <c r="G18" s="163">
        <v>0</v>
      </c>
      <c r="H18" s="239"/>
      <c r="I18" s="173" t="e">
        <f>#REF!*1.5+#REF!</f>
        <v>#REF!</v>
      </c>
    </row>
    <row r="19" spans="1:9" ht="27" customHeight="1" x14ac:dyDescent="0.3">
      <c r="A19" s="184">
        <v>10</v>
      </c>
      <c r="B19" s="160"/>
      <c r="C19" s="161" t="s">
        <v>1957</v>
      </c>
      <c r="D19" s="185" t="s">
        <v>9</v>
      </c>
      <c r="E19" s="163">
        <v>3340900</v>
      </c>
      <c r="F19" s="187">
        <v>1336360</v>
      </c>
      <c r="G19" s="163">
        <v>6347710</v>
      </c>
      <c r="H19" s="239"/>
      <c r="I19" s="173" t="e">
        <f>#REF!*1.5+#REF!</f>
        <v>#REF!</v>
      </c>
    </row>
    <row r="20" spans="1:9" ht="27" customHeight="1" x14ac:dyDescent="0.3">
      <c r="A20" s="184">
        <v>11</v>
      </c>
      <c r="B20" s="160"/>
      <c r="C20" s="161" t="s">
        <v>1720</v>
      </c>
      <c r="D20" s="185" t="s">
        <v>9</v>
      </c>
      <c r="E20" s="163">
        <v>2804100</v>
      </c>
      <c r="F20" s="187">
        <v>1121640</v>
      </c>
      <c r="G20" s="163">
        <v>5327790</v>
      </c>
      <c r="H20" s="239"/>
      <c r="I20" s="173" t="e">
        <f>#REF!*1.5+#REF!</f>
        <v>#REF!</v>
      </c>
    </row>
    <row r="21" spans="1:9" ht="27" customHeight="1" x14ac:dyDescent="0.3">
      <c r="A21" s="184">
        <v>12</v>
      </c>
      <c r="B21" s="160"/>
      <c r="C21" s="161" t="s">
        <v>1721</v>
      </c>
      <c r="D21" s="185" t="s">
        <v>9</v>
      </c>
      <c r="E21" s="163">
        <v>1326200</v>
      </c>
      <c r="F21" s="187">
        <v>530480</v>
      </c>
      <c r="G21" s="163">
        <v>2519780</v>
      </c>
      <c r="H21" s="239"/>
      <c r="I21" s="173" t="e">
        <f>#REF!*1.5+#REF!</f>
        <v>#REF!</v>
      </c>
    </row>
    <row r="22" spans="1:9" ht="27" customHeight="1" x14ac:dyDescent="0.3">
      <c r="A22" s="184">
        <v>13</v>
      </c>
      <c r="B22" s="160"/>
      <c r="C22" s="161" t="s">
        <v>1951</v>
      </c>
      <c r="D22" s="185" t="s">
        <v>9</v>
      </c>
      <c r="E22" s="163">
        <v>3209900</v>
      </c>
      <c r="F22" s="187">
        <v>1283960</v>
      </c>
      <c r="G22" s="163">
        <v>6098810</v>
      </c>
      <c r="H22" s="239"/>
      <c r="I22" s="173" t="e">
        <f>#REF!*1.5+#REF!</f>
        <v>#REF!</v>
      </c>
    </row>
    <row r="23" spans="1:9" ht="27" customHeight="1" x14ac:dyDescent="0.3">
      <c r="A23" s="184">
        <v>14</v>
      </c>
      <c r="B23" s="160"/>
      <c r="C23" s="161" t="s">
        <v>1952</v>
      </c>
      <c r="D23" s="185" t="s">
        <v>9</v>
      </c>
      <c r="E23" s="163">
        <v>2976800</v>
      </c>
      <c r="F23" s="187">
        <v>1190720</v>
      </c>
      <c r="G23" s="163">
        <v>5655920</v>
      </c>
      <c r="H23" s="239"/>
      <c r="I23" s="173" t="e">
        <f>#REF!*1.5+#REF!</f>
        <v>#REF!</v>
      </c>
    </row>
    <row r="24" spans="1:9" ht="27" customHeight="1" x14ac:dyDescent="0.3">
      <c r="A24" s="184">
        <v>15</v>
      </c>
      <c r="B24" s="160"/>
      <c r="C24" s="161" t="s">
        <v>1953</v>
      </c>
      <c r="D24" s="185" t="s">
        <v>9</v>
      </c>
      <c r="E24" s="163">
        <v>3209900</v>
      </c>
      <c r="F24" s="187">
        <v>1283960</v>
      </c>
      <c r="G24" s="163">
        <v>6098810</v>
      </c>
      <c r="H24" s="239"/>
      <c r="I24" s="173" t="e">
        <f>#REF!*1.5+#REF!</f>
        <v>#REF!</v>
      </c>
    </row>
    <row r="25" spans="1:9" ht="27" customHeight="1" x14ac:dyDescent="0.3">
      <c r="A25" s="184">
        <v>16</v>
      </c>
      <c r="B25" s="160"/>
      <c r="C25" s="161" t="s">
        <v>1942</v>
      </c>
      <c r="D25" s="185" t="s">
        <v>9</v>
      </c>
      <c r="E25" s="163">
        <v>4058900</v>
      </c>
      <c r="F25" s="187">
        <v>1623560</v>
      </c>
      <c r="G25" s="163">
        <v>7711910</v>
      </c>
      <c r="H25" s="239"/>
      <c r="I25" s="173" t="e">
        <f>#REF!*1.5+#REF!</f>
        <v>#REF!</v>
      </c>
    </row>
    <row r="26" spans="1:9" ht="27" customHeight="1" x14ac:dyDescent="0.3">
      <c r="A26" s="184">
        <v>17</v>
      </c>
      <c r="B26" s="160"/>
      <c r="C26" s="161" t="s">
        <v>1949</v>
      </c>
      <c r="D26" s="185" t="s">
        <v>9</v>
      </c>
      <c r="E26" s="163">
        <v>3204200</v>
      </c>
      <c r="F26" s="187">
        <v>1281680</v>
      </c>
      <c r="G26" s="163">
        <v>6087980</v>
      </c>
      <c r="H26" s="239"/>
      <c r="I26" s="173" t="e">
        <f>#REF!*1.5+#REF!</f>
        <v>#REF!</v>
      </c>
    </row>
    <row r="27" spans="1:9" ht="27" customHeight="1" x14ac:dyDescent="0.3">
      <c r="A27" s="184">
        <v>18</v>
      </c>
      <c r="B27" s="160"/>
      <c r="C27" s="161" t="s">
        <v>1950</v>
      </c>
      <c r="D27" s="185" t="s">
        <v>9</v>
      </c>
      <c r="E27" s="187">
        <v>4211900</v>
      </c>
      <c r="F27" s="187">
        <v>1684760</v>
      </c>
      <c r="G27" s="163">
        <v>8002610</v>
      </c>
      <c r="H27" s="239"/>
    </row>
    <row r="28" spans="1:9" ht="27" customHeight="1" x14ac:dyDescent="0.3">
      <c r="A28" s="184">
        <v>19</v>
      </c>
      <c r="B28" s="160"/>
      <c r="C28" s="160" t="s">
        <v>1689</v>
      </c>
      <c r="D28" s="185" t="s">
        <v>9</v>
      </c>
      <c r="E28" s="187">
        <v>1761400</v>
      </c>
      <c r="F28" s="187">
        <v>704560</v>
      </c>
      <c r="G28" s="163">
        <v>3346660</v>
      </c>
      <c r="H28" s="240"/>
    </row>
    <row r="29" spans="1:9" ht="27" customHeight="1" x14ac:dyDescent="0.3">
      <c r="A29" s="181" t="s">
        <v>1802</v>
      </c>
      <c r="B29" s="181"/>
      <c r="C29" s="208" t="s">
        <v>1798</v>
      </c>
      <c r="D29" s="185"/>
      <c r="E29" s="163"/>
      <c r="F29" s="187"/>
      <c r="G29" s="163"/>
      <c r="H29" s="188"/>
    </row>
    <row r="30" spans="1:9" ht="27" customHeight="1" x14ac:dyDescent="0.3">
      <c r="A30" s="185" t="s">
        <v>1805</v>
      </c>
      <c r="B30" s="160" t="s">
        <v>650</v>
      </c>
      <c r="C30" s="160" t="s">
        <v>651</v>
      </c>
      <c r="D30" s="185" t="s">
        <v>9</v>
      </c>
      <c r="E30" s="163">
        <v>1043500</v>
      </c>
      <c r="F30" s="187">
        <v>417400</v>
      </c>
      <c r="G30" s="163">
        <v>1982650</v>
      </c>
      <c r="H30" s="188"/>
      <c r="I30" s="173" t="e">
        <f>#REF!*1.5</f>
        <v>#REF!</v>
      </c>
    </row>
    <row r="31" spans="1:9" ht="27" customHeight="1" x14ac:dyDescent="0.3">
      <c r="A31" s="181" t="s">
        <v>1812</v>
      </c>
      <c r="B31" s="117"/>
      <c r="C31" s="181" t="s">
        <v>916</v>
      </c>
      <c r="D31" s="181"/>
      <c r="E31" s="117"/>
      <c r="F31" s="182"/>
      <c r="G31" s="117"/>
      <c r="H31" s="183"/>
    </row>
    <row r="32" spans="1:9" ht="27" customHeight="1" x14ac:dyDescent="0.3">
      <c r="A32" s="181" t="s">
        <v>1801</v>
      </c>
      <c r="B32" s="181"/>
      <c r="C32" s="208" t="s">
        <v>1797</v>
      </c>
      <c r="D32" s="185"/>
      <c r="E32" s="163"/>
      <c r="F32" s="187"/>
      <c r="G32" s="163"/>
      <c r="H32" s="188"/>
    </row>
    <row r="33" spans="1:8" ht="27" customHeight="1" x14ac:dyDescent="0.3">
      <c r="A33" s="184">
        <v>1</v>
      </c>
      <c r="B33" s="160" t="s">
        <v>1061</v>
      </c>
      <c r="C33" s="160" t="s">
        <v>1062</v>
      </c>
      <c r="D33" s="185" t="s">
        <v>9</v>
      </c>
      <c r="E33" s="163">
        <v>69300</v>
      </c>
      <c r="F33" s="163">
        <v>27720</v>
      </c>
      <c r="G33" s="163">
        <v>131670</v>
      </c>
      <c r="H33" s="188"/>
    </row>
    <row r="34" spans="1:8" ht="27" customHeight="1" x14ac:dyDescent="0.3">
      <c r="A34" s="184">
        <v>2</v>
      </c>
      <c r="B34" s="160" t="s">
        <v>1038</v>
      </c>
      <c r="C34" s="160" t="s">
        <v>1039</v>
      </c>
      <c r="D34" s="185" t="s">
        <v>9</v>
      </c>
      <c r="E34" s="163">
        <v>64300</v>
      </c>
      <c r="F34" s="163">
        <v>25720</v>
      </c>
      <c r="G34" s="163">
        <v>122170</v>
      </c>
      <c r="H34" s="188"/>
    </row>
    <row r="35" spans="1:8" ht="27" customHeight="1" x14ac:dyDescent="0.3">
      <c r="A35" s="184">
        <v>3</v>
      </c>
      <c r="B35" s="160" t="s">
        <v>969</v>
      </c>
      <c r="C35" s="160" t="s">
        <v>970</v>
      </c>
      <c r="D35" s="185" t="s">
        <v>9</v>
      </c>
      <c r="E35" s="163">
        <v>434600</v>
      </c>
      <c r="F35" s="163">
        <v>173840</v>
      </c>
      <c r="G35" s="163">
        <v>825740</v>
      </c>
      <c r="H35" s="188"/>
    </row>
    <row r="36" spans="1:8" ht="27" customHeight="1" x14ac:dyDescent="0.3">
      <c r="A36" s="184">
        <v>4</v>
      </c>
      <c r="B36" s="201" t="s">
        <v>1875</v>
      </c>
      <c r="C36" s="201" t="s">
        <v>1876</v>
      </c>
      <c r="D36" s="194" t="s">
        <v>9</v>
      </c>
      <c r="E36" s="163">
        <v>43100</v>
      </c>
      <c r="F36" s="163">
        <v>17240</v>
      </c>
      <c r="G36" s="163">
        <v>81890</v>
      </c>
      <c r="H36" s="188"/>
    </row>
    <row r="37" spans="1:8" ht="27" customHeight="1" x14ac:dyDescent="0.3">
      <c r="A37" s="184">
        <v>5</v>
      </c>
      <c r="B37" s="193" t="s">
        <v>1884</v>
      </c>
      <c r="C37" s="193" t="s">
        <v>1885</v>
      </c>
      <c r="D37" s="194" t="s">
        <v>9</v>
      </c>
      <c r="E37" s="163">
        <v>194700</v>
      </c>
      <c r="F37" s="163">
        <v>77880</v>
      </c>
      <c r="G37" s="163">
        <v>369930</v>
      </c>
      <c r="H37" s="188"/>
    </row>
    <row r="38" spans="1:8" ht="27" customHeight="1" x14ac:dyDescent="0.3">
      <c r="A38" s="184">
        <v>6</v>
      </c>
      <c r="B38" s="160"/>
      <c r="C38" s="160" t="s">
        <v>1481</v>
      </c>
      <c r="D38" s="185" t="s">
        <v>9</v>
      </c>
      <c r="E38" s="163"/>
      <c r="F38" s="187"/>
      <c r="G38" s="163">
        <v>300000</v>
      </c>
      <c r="H38" s="188"/>
    </row>
    <row r="39" spans="1:8" ht="27" customHeight="1" x14ac:dyDescent="0.3">
      <c r="A39" s="184">
        <v>7</v>
      </c>
      <c r="B39" s="160"/>
      <c r="C39" s="160" t="s">
        <v>1477</v>
      </c>
      <c r="D39" s="185" t="s">
        <v>9</v>
      </c>
      <c r="E39" s="163"/>
      <c r="F39" s="187"/>
      <c r="G39" s="163">
        <v>500000</v>
      </c>
      <c r="H39" s="188"/>
    </row>
    <row r="40" spans="1:8" ht="27" customHeight="1" x14ac:dyDescent="0.3">
      <c r="A40" s="184">
        <v>8</v>
      </c>
      <c r="B40" s="160"/>
      <c r="C40" s="160" t="s">
        <v>1484</v>
      </c>
      <c r="D40" s="185" t="s">
        <v>9</v>
      </c>
      <c r="E40" s="163"/>
      <c r="F40" s="187"/>
      <c r="G40" s="163">
        <v>1000000</v>
      </c>
      <c r="H40" s="188"/>
    </row>
    <row r="41" spans="1:8" ht="27" customHeight="1" x14ac:dyDescent="0.3">
      <c r="A41" s="184">
        <v>9</v>
      </c>
      <c r="B41" s="160"/>
      <c r="C41" s="160" t="s">
        <v>1490</v>
      </c>
      <c r="D41" s="185" t="s">
        <v>9</v>
      </c>
      <c r="E41" s="163"/>
      <c r="F41" s="187"/>
      <c r="G41" s="163">
        <v>200000</v>
      </c>
      <c r="H41" s="188"/>
    </row>
    <row r="42" spans="1:8" ht="27" customHeight="1" x14ac:dyDescent="0.3">
      <c r="A42" s="184">
        <v>10</v>
      </c>
      <c r="B42" s="160"/>
      <c r="C42" s="160" t="s">
        <v>1496</v>
      </c>
      <c r="D42" s="185" t="s">
        <v>9</v>
      </c>
      <c r="E42" s="163"/>
      <c r="F42" s="187"/>
      <c r="G42" s="163">
        <v>100000</v>
      </c>
      <c r="H42" s="188"/>
    </row>
    <row r="43" spans="1:8" ht="27" customHeight="1" x14ac:dyDescent="0.3">
      <c r="A43" s="184">
        <v>11</v>
      </c>
      <c r="B43" s="160"/>
      <c r="C43" s="160" t="s">
        <v>1497</v>
      </c>
      <c r="D43" s="185" t="s">
        <v>9</v>
      </c>
      <c r="E43" s="163"/>
      <c r="F43" s="187"/>
      <c r="G43" s="163">
        <v>150000</v>
      </c>
      <c r="H43" s="188"/>
    </row>
    <row r="44" spans="1:8" ht="27" customHeight="1" x14ac:dyDescent="0.3">
      <c r="A44" s="184">
        <v>12</v>
      </c>
      <c r="B44" s="160"/>
      <c r="C44" s="160" t="s">
        <v>1506</v>
      </c>
      <c r="D44" s="185" t="s">
        <v>9</v>
      </c>
      <c r="E44" s="163"/>
      <c r="F44" s="187"/>
      <c r="G44" s="163">
        <v>50000</v>
      </c>
      <c r="H44" s="188"/>
    </row>
    <row r="45" spans="1:8" ht="27" customHeight="1" x14ac:dyDescent="0.3">
      <c r="A45" s="184">
        <v>13</v>
      </c>
      <c r="B45" s="160"/>
      <c r="C45" s="160" t="s">
        <v>1508</v>
      </c>
      <c r="D45" s="185" t="s">
        <v>9</v>
      </c>
      <c r="E45" s="163"/>
      <c r="F45" s="187"/>
      <c r="G45" s="163">
        <v>50000</v>
      </c>
      <c r="H45" s="188"/>
    </row>
    <row r="46" spans="1:8" ht="27" customHeight="1" x14ac:dyDescent="0.3">
      <c r="A46" s="184">
        <v>14</v>
      </c>
      <c r="B46" s="160"/>
      <c r="C46" s="160" t="s">
        <v>1511</v>
      </c>
      <c r="D46" s="185" t="s">
        <v>9</v>
      </c>
      <c r="E46" s="163"/>
      <c r="F46" s="187"/>
      <c r="G46" s="163">
        <v>200000</v>
      </c>
      <c r="H46" s="188"/>
    </row>
    <row r="47" spans="1:8" ht="27" customHeight="1" x14ac:dyDescent="0.3">
      <c r="A47" s="184">
        <v>15</v>
      </c>
      <c r="B47" s="160"/>
      <c r="C47" s="160" t="s">
        <v>1512</v>
      </c>
      <c r="D47" s="185" t="s">
        <v>9</v>
      </c>
      <c r="E47" s="163"/>
      <c r="F47" s="187"/>
      <c r="G47" s="163">
        <v>300000</v>
      </c>
      <c r="H47" s="188"/>
    </row>
    <row r="48" spans="1:8" ht="27" customHeight="1" x14ac:dyDescent="0.3">
      <c r="A48" s="184">
        <v>16</v>
      </c>
      <c r="B48" s="160"/>
      <c r="C48" s="160" t="s">
        <v>1513</v>
      </c>
      <c r="D48" s="185" t="s">
        <v>9</v>
      </c>
      <c r="E48" s="163"/>
      <c r="F48" s="187"/>
      <c r="G48" s="163">
        <v>300000</v>
      </c>
      <c r="H48" s="188"/>
    </row>
    <row r="49" spans="1:8" ht="27" customHeight="1" x14ac:dyDescent="0.3">
      <c r="A49" s="184">
        <v>17</v>
      </c>
      <c r="B49" s="160"/>
      <c r="C49" s="160" t="s">
        <v>1568</v>
      </c>
      <c r="D49" s="185" t="s">
        <v>9</v>
      </c>
      <c r="E49" s="187"/>
      <c r="F49" s="187"/>
      <c r="G49" s="163">
        <v>100000</v>
      </c>
      <c r="H49" s="188"/>
    </row>
    <row r="50" spans="1:8" ht="27" customHeight="1" x14ac:dyDescent="0.3">
      <c r="A50" s="184">
        <v>18</v>
      </c>
      <c r="B50" s="160"/>
      <c r="C50" s="160" t="s">
        <v>1569</v>
      </c>
      <c r="D50" s="185" t="s">
        <v>9</v>
      </c>
      <c r="E50" s="187"/>
      <c r="F50" s="187"/>
      <c r="G50" s="163">
        <v>200000</v>
      </c>
      <c r="H50" s="188"/>
    </row>
    <row r="51" spans="1:8" ht="27" customHeight="1" x14ac:dyDescent="0.3">
      <c r="A51" s="184">
        <v>19</v>
      </c>
      <c r="B51" s="160"/>
      <c r="C51" s="160" t="s">
        <v>1583</v>
      </c>
      <c r="D51" s="185" t="s">
        <v>9</v>
      </c>
      <c r="E51" s="187"/>
      <c r="F51" s="187"/>
      <c r="G51" s="163">
        <v>200000</v>
      </c>
      <c r="H51" s="188"/>
    </row>
    <row r="52" spans="1:8" ht="27" customHeight="1" x14ac:dyDescent="0.3">
      <c r="A52" s="184">
        <v>20</v>
      </c>
      <c r="B52" s="160"/>
      <c r="C52" s="160" t="s">
        <v>1672</v>
      </c>
      <c r="D52" s="185" t="s">
        <v>9</v>
      </c>
      <c r="E52" s="187"/>
      <c r="F52" s="187"/>
      <c r="G52" s="163">
        <v>100000</v>
      </c>
      <c r="H52" s="188"/>
    </row>
    <row r="53" spans="1:8" ht="27" customHeight="1" x14ac:dyDescent="0.3">
      <c r="A53" s="184">
        <v>21</v>
      </c>
      <c r="B53" s="160"/>
      <c r="C53" s="160" t="s">
        <v>1754</v>
      </c>
      <c r="D53" s="185" t="s">
        <v>9</v>
      </c>
      <c r="E53" s="187"/>
      <c r="F53" s="187"/>
      <c r="G53" s="163">
        <v>1000000</v>
      </c>
      <c r="H53" s="188"/>
    </row>
    <row r="54" spans="1:8" ht="27" customHeight="1" x14ac:dyDescent="0.3">
      <c r="A54" s="184">
        <v>22</v>
      </c>
      <c r="B54" s="160"/>
      <c r="C54" s="160" t="s">
        <v>1673</v>
      </c>
      <c r="D54" s="185" t="s">
        <v>9</v>
      </c>
      <c r="E54" s="187"/>
      <c r="F54" s="187"/>
      <c r="G54" s="163">
        <v>1200000</v>
      </c>
      <c r="H54" s="188"/>
    </row>
    <row r="55" spans="1:8" ht="27" customHeight="1" x14ac:dyDescent="0.3">
      <c r="A55" s="184">
        <v>23</v>
      </c>
      <c r="B55" s="160"/>
      <c r="C55" s="160" t="s">
        <v>1674</v>
      </c>
      <c r="D55" s="185" t="s">
        <v>9</v>
      </c>
      <c r="E55" s="187"/>
      <c r="F55" s="187"/>
      <c r="G55" s="163">
        <v>200000</v>
      </c>
      <c r="H55" s="188"/>
    </row>
    <row r="56" spans="1:8" ht="27" customHeight="1" x14ac:dyDescent="0.3">
      <c r="A56" s="184">
        <v>24</v>
      </c>
      <c r="B56" s="160"/>
      <c r="C56" s="160" t="s">
        <v>1675</v>
      </c>
      <c r="D56" s="185" t="s">
        <v>9</v>
      </c>
      <c r="E56" s="187"/>
      <c r="F56" s="187"/>
      <c r="G56" s="163">
        <v>100000</v>
      </c>
      <c r="H56" s="188"/>
    </row>
    <row r="57" spans="1:8" ht="27" customHeight="1" x14ac:dyDescent="0.3">
      <c r="A57" s="184">
        <v>25</v>
      </c>
      <c r="B57" s="160"/>
      <c r="C57" s="160" t="s">
        <v>1677</v>
      </c>
      <c r="D57" s="185" t="s">
        <v>9</v>
      </c>
      <c r="E57" s="187"/>
      <c r="F57" s="187"/>
      <c r="G57" s="163">
        <v>50000</v>
      </c>
      <c r="H57" s="188"/>
    </row>
    <row r="58" spans="1:8" ht="27" customHeight="1" x14ac:dyDescent="0.3">
      <c r="A58" s="184">
        <v>26</v>
      </c>
      <c r="B58" s="160"/>
      <c r="C58" s="160" t="s">
        <v>1678</v>
      </c>
      <c r="D58" s="185" t="s">
        <v>9</v>
      </c>
      <c r="E58" s="187"/>
      <c r="F58" s="187"/>
      <c r="G58" s="163">
        <v>50000</v>
      </c>
      <c r="H58" s="188"/>
    </row>
    <row r="59" spans="1:8" ht="27" customHeight="1" x14ac:dyDescent="0.3">
      <c r="A59" s="184">
        <v>27</v>
      </c>
      <c r="B59" s="160"/>
      <c r="C59" s="160" t="s">
        <v>1680</v>
      </c>
      <c r="D59" s="185" t="s">
        <v>9</v>
      </c>
      <c r="E59" s="187"/>
      <c r="F59" s="187"/>
      <c r="G59" s="163">
        <v>100000</v>
      </c>
      <c r="H59" s="188"/>
    </row>
    <row r="60" spans="1:8" ht="27" customHeight="1" x14ac:dyDescent="0.3">
      <c r="A60" s="184">
        <v>28</v>
      </c>
      <c r="B60" s="160"/>
      <c r="C60" s="160" t="s">
        <v>1681</v>
      </c>
      <c r="D60" s="185" t="s">
        <v>9</v>
      </c>
      <c r="E60" s="187"/>
      <c r="F60" s="187"/>
      <c r="G60" s="163">
        <v>50000</v>
      </c>
      <c r="H60" s="188"/>
    </row>
    <row r="61" spans="1:8" ht="27" customHeight="1" x14ac:dyDescent="0.3">
      <c r="A61" s="184">
        <v>29</v>
      </c>
      <c r="B61" s="160"/>
      <c r="C61" s="160" t="s">
        <v>1682</v>
      </c>
      <c r="D61" s="185" t="s">
        <v>9</v>
      </c>
      <c r="E61" s="187"/>
      <c r="F61" s="187"/>
      <c r="G61" s="163">
        <v>150000</v>
      </c>
      <c r="H61" s="188"/>
    </row>
    <row r="62" spans="1:8" ht="27" customHeight="1" x14ac:dyDescent="0.3">
      <c r="A62" s="184">
        <v>30</v>
      </c>
      <c r="B62" s="160"/>
      <c r="C62" s="160" t="s">
        <v>1683</v>
      </c>
      <c r="D62" s="185" t="s">
        <v>9</v>
      </c>
      <c r="E62" s="187"/>
      <c r="F62" s="187"/>
      <c r="G62" s="163">
        <v>50000</v>
      </c>
      <c r="H62" s="188"/>
    </row>
    <row r="63" spans="1:8" ht="27" customHeight="1" x14ac:dyDescent="0.3">
      <c r="A63" s="184">
        <v>31</v>
      </c>
      <c r="B63" s="160"/>
      <c r="C63" s="160" t="s">
        <v>1684</v>
      </c>
      <c r="D63" s="185" t="s">
        <v>9</v>
      </c>
      <c r="E63" s="187"/>
      <c r="F63" s="187"/>
      <c r="G63" s="163">
        <v>100000</v>
      </c>
      <c r="H63" s="188"/>
    </row>
    <row r="64" spans="1:8" ht="27" customHeight="1" x14ac:dyDescent="0.3">
      <c r="A64" s="184">
        <v>32</v>
      </c>
      <c r="B64" s="160"/>
      <c r="C64" s="160" t="s">
        <v>1685</v>
      </c>
      <c r="D64" s="185" t="s">
        <v>9</v>
      </c>
      <c r="E64" s="187"/>
      <c r="F64" s="187"/>
      <c r="G64" s="163">
        <v>300000</v>
      </c>
      <c r="H64" s="188"/>
    </row>
    <row r="65" spans="1:8" ht="27" customHeight="1" x14ac:dyDescent="0.3">
      <c r="A65" s="184">
        <v>33</v>
      </c>
      <c r="B65" s="160"/>
      <c r="C65" s="160" t="s">
        <v>1687</v>
      </c>
      <c r="D65" s="185" t="s">
        <v>9</v>
      </c>
      <c r="E65" s="187"/>
      <c r="F65" s="187"/>
      <c r="G65" s="163">
        <v>1000000</v>
      </c>
      <c r="H65" s="188"/>
    </row>
    <row r="66" spans="1:8" ht="27" customHeight="1" x14ac:dyDescent="0.3">
      <c r="A66" s="184">
        <v>34</v>
      </c>
      <c r="B66" s="160"/>
      <c r="C66" s="160" t="s">
        <v>1688</v>
      </c>
      <c r="D66" s="185" t="s">
        <v>9</v>
      </c>
      <c r="E66" s="187"/>
      <c r="F66" s="187"/>
      <c r="G66" s="163">
        <v>1200000</v>
      </c>
      <c r="H66" s="188"/>
    </row>
    <row r="67" spans="1:8" ht="27" customHeight="1" x14ac:dyDescent="0.3">
      <c r="A67" s="184">
        <v>35</v>
      </c>
      <c r="B67" s="160"/>
      <c r="C67" s="160" t="s">
        <v>1690</v>
      </c>
      <c r="D67" s="185" t="s">
        <v>9</v>
      </c>
      <c r="E67" s="187"/>
      <c r="F67" s="187"/>
      <c r="G67" s="163">
        <v>1200000</v>
      </c>
      <c r="H67" s="188"/>
    </row>
    <row r="68" spans="1:8" ht="27" customHeight="1" x14ac:dyDescent="0.3">
      <c r="A68" s="184">
        <v>36</v>
      </c>
      <c r="B68" s="160"/>
      <c r="C68" s="160" t="s">
        <v>1691</v>
      </c>
      <c r="D68" s="185" t="s">
        <v>9</v>
      </c>
      <c r="E68" s="187"/>
      <c r="F68" s="187"/>
      <c r="G68" s="163">
        <v>200000</v>
      </c>
      <c r="H68" s="188"/>
    </row>
    <row r="69" spans="1:8" ht="27" customHeight="1" x14ac:dyDescent="0.3">
      <c r="A69" s="184">
        <v>37</v>
      </c>
      <c r="B69" s="160"/>
      <c r="C69" s="160" t="s">
        <v>1692</v>
      </c>
      <c r="D69" s="185" t="s">
        <v>9</v>
      </c>
      <c r="E69" s="187"/>
      <c r="F69" s="187"/>
      <c r="G69" s="163">
        <v>500000</v>
      </c>
      <c r="H69" s="188"/>
    </row>
    <row r="70" spans="1:8" ht="27" customHeight="1" x14ac:dyDescent="0.3">
      <c r="A70" s="184">
        <v>38</v>
      </c>
      <c r="B70" s="160"/>
      <c r="C70" s="160" t="s">
        <v>1693</v>
      </c>
      <c r="D70" s="185" t="s">
        <v>9</v>
      </c>
      <c r="E70" s="187"/>
      <c r="F70" s="187"/>
      <c r="G70" s="163">
        <v>200000</v>
      </c>
      <c r="H70" s="188"/>
    </row>
    <row r="71" spans="1:8" ht="27" customHeight="1" x14ac:dyDescent="0.3">
      <c r="A71" s="184">
        <v>39</v>
      </c>
      <c r="B71" s="160"/>
      <c r="C71" s="160" t="s">
        <v>1694</v>
      </c>
      <c r="D71" s="185" t="s">
        <v>9</v>
      </c>
      <c r="E71" s="187"/>
      <c r="F71" s="187"/>
      <c r="G71" s="163">
        <v>300000</v>
      </c>
      <c r="H71" s="188"/>
    </row>
    <row r="72" spans="1:8" ht="27" customHeight="1" x14ac:dyDescent="0.3">
      <c r="A72" s="184">
        <v>40</v>
      </c>
      <c r="B72" s="160"/>
      <c r="C72" s="160" t="s">
        <v>1695</v>
      </c>
      <c r="D72" s="185" t="s">
        <v>9</v>
      </c>
      <c r="E72" s="187"/>
      <c r="F72" s="187"/>
      <c r="G72" s="163">
        <v>200000</v>
      </c>
      <c r="H72" s="188"/>
    </row>
    <row r="73" spans="1:8" ht="27" customHeight="1" x14ac:dyDescent="0.3">
      <c r="A73" s="181" t="s">
        <v>1802</v>
      </c>
      <c r="B73" s="181"/>
      <c r="C73" s="117" t="s">
        <v>1798</v>
      </c>
      <c r="D73" s="181"/>
      <c r="E73" s="117"/>
      <c r="F73" s="182"/>
      <c r="G73" s="163"/>
      <c r="H73" s="188"/>
    </row>
    <row r="74" spans="1:8" ht="27" customHeight="1" x14ac:dyDescent="0.3">
      <c r="A74" s="184">
        <v>1</v>
      </c>
      <c r="B74" s="160" t="s">
        <v>1019</v>
      </c>
      <c r="C74" s="160" t="s">
        <v>1020</v>
      </c>
      <c r="D74" s="185" t="s">
        <v>9</v>
      </c>
      <c r="E74" s="163">
        <v>105800</v>
      </c>
      <c r="F74" s="211"/>
      <c r="G74" s="163">
        <v>158700</v>
      </c>
      <c r="H74" s="188"/>
    </row>
    <row r="75" spans="1:8" ht="27" customHeight="1" x14ac:dyDescent="0.3">
      <c r="A75" s="184">
        <v>2</v>
      </c>
      <c r="B75" s="160" t="s">
        <v>1959</v>
      </c>
      <c r="C75" s="160" t="s">
        <v>1020</v>
      </c>
      <c r="D75" s="185" t="s">
        <v>9</v>
      </c>
      <c r="E75" s="163">
        <v>65100</v>
      </c>
      <c r="F75" s="211"/>
      <c r="G75" s="163">
        <v>97650</v>
      </c>
      <c r="H75" s="188"/>
    </row>
    <row r="76" spans="1:8" ht="27" customHeight="1" x14ac:dyDescent="0.3">
      <c r="A76" s="184">
        <v>3</v>
      </c>
      <c r="B76" s="160" t="s">
        <v>1029</v>
      </c>
      <c r="C76" s="160" t="s">
        <v>1030</v>
      </c>
      <c r="D76" s="185" t="s">
        <v>9</v>
      </c>
      <c r="E76" s="163">
        <v>85500</v>
      </c>
      <c r="F76" s="211"/>
      <c r="G76" s="163">
        <v>128250</v>
      </c>
      <c r="H76" s="188"/>
    </row>
    <row r="77" spans="1:8" ht="27" customHeight="1" x14ac:dyDescent="0.3">
      <c r="A77" s="184">
        <v>4</v>
      </c>
      <c r="B77" s="160" t="s">
        <v>1026</v>
      </c>
      <c r="C77" s="160" t="s">
        <v>1027</v>
      </c>
      <c r="D77" s="185" t="s">
        <v>9</v>
      </c>
      <c r="E77" s="163">
        <v>40900</v>
      </c>
      <c r="F77" s="211"/>
      <c r="G77" s="163">
        <v>61350</v>
      </c>
      <c r="H77" s="188"/>
    </row>
    <row r="78" spans="1:8" ht="27" customHeight="1" x14ac:dyDescent="0.3">
      <c r="A78" s="184">
        <v>5</v>
      </c>
      <c r="B78" s="160" t="s">
        <v>1016</v>
      </c>
      <c r="C78" s="160" t="s">
        <v>1017</v>
      </c>
      <c r="D78" s="185" t="s">
        <v>9</v>
      </c>
      <c r="E78" s="163">
        <v>99400</v>
      </c>
      <c r="F78" s="211"/>
      <c r="G78" s="163">
        <v>149100</v>
      </c>
      <c r="H78" s="188"/>
    </row>
    <row r="79" spans="1:8" ht="27" customHeight="1" x14ac:dyDescent="0.3">
      <c r="A79" s="184">
        <v>6</v>
      </c>
      <c r="B79" s="160" t="s">
        <v>1023</v>
      </c>
      <c r="C79" s="160" t="s">
        <v>1024</v>
      </c>
      <c r="D79" s="185" t="s">
        <v>9</v>
      </c>
      <c r="E79" s="163">
        <v>71500</v>
      </c>
      <c r="F79" s="211"/>
      <c r="G79" s="163">
        <v>107250</v>
      </c>
      <c r="H79" s="188"/>
    </row>
    <row r="80" spans="1:8" ht="27" customHeight="1" x14ac:dyDescent="0.3">
      <c r="A80" s="184">
        <v>7</v>
      </c>
      <c r="B80" s="160" t="s">
        <v>1032</v>
      </c>
      <c r="C80" s="160" t="s">
        <v>1033</v>
      </c>
      <c r="D80" s="185" t="s">
        <v>9</v>
      </c>
      <c r="E80" s="163">
        <v>40900</v>
      </c>
      <c r="F80" s="211"/>
      <c r="G80" s="163">
        <v>61350</v>
      </c>
      <c r="H80" s="188"/>
    </row>
    <row r="81" spans="1:8" ht="27" customHeight="1" x14ac:dyDescent="0.3">
      <c r="A81" s="184">
        <v>8</v>
      </c>
      <c r="B81" s="160" t="s">
        <v>1035</v>
      </c>
      <c r="C81" s="160" t="s">
        <v>1036</v>
      </c>
      <c r="D81" s="185" t="s">
        <v>9</v>
      </c>
      <c r="E81" s="163">
        <v>60000</v>
      </c>
      <c r="F81" s="211"/>
      <c r="G81" s="163">
        <v>90000</v>
      </c>
      <c r="H81" s="188"/>
    </row>
    <row r="82" spans="1:8" ht="27" customHeight="1" x14ac:dyDescent="0.3">
      <c r="A82" s="184">
        <v>9</v>
      </c>
      <c r="B82" s="160" t="s">
        <v>1069</v>
      </c>
      <c r="C82" s="160" t="s">
        <v>1588</v>
      </c>
      <c r="D82" s="185" t="s">
        <v>9</v>
      </c>
      <c r="E82" s="163">
        <v>31600</v>
      </c>
      <c r="F82" s="211"/>
      <c r="G82" s="163">
        <v>47400</v>
      </c>
      <c r="H82" s="188"/>
    </row>
    <row r="83" spans="1:8" ht="27" customHeight="1" x14ac:dyDescent="0.3">
      <c r="A83" s="184">
        <v>10</v>
      </c>
      <c r="B83" s="193" t="s">
        <v>1888</v>
      </c>
      <c r="C83" s="193" t="s">
        <v>1889</v>
      </c>
      <c r="D83" s="194" t="s">
        <v>9</v>
      </c>
      <c r="E83" s="163">
        <v>1043500</v>
      </c>
      <c r="F83" s="211"/>
      <c r="G83" s="163">
        <v>1565250</v>
      </c>
      <c r="H83" s="188"/>
    </row>
    <row r="84" spans="1:8" ht="27" customHeight="1" x14ac:dyDescent="0.3">
      <c r="A84" s="184">
        <v>11</v>
      </c>
      <c r="B84" s="160"/>
      <c r="C84" s="160" t="s">
        <v>1482</v>
      </c>
      <c r="D84" s="185" t="s">
        <v>9</v>
      </c>
      <c r="E84" s="163"/>
      <c r="F84" s="187"/>
      <c r="G84" s="163">
        <v>150000</v>
      </c>
      <c r="H84" s="188"/>
    </row>
    <row r="85" spans="1:8" ht="27" customHeight="1" x14ac:dyDescent="0.3">
      <c r="A85" s="184">
        <v>12</v>
      </c>
      <c r="B85" s="160"/>
      <c r="C85" s="160" t="s">
        <v>1473</v>
      </c>
      <c r="D85" s="185" t="s">
        <v>9</v>
      </c>
      <c r="E85" s="163"/>
      <c r="F85" s="187"/>
      <c r="G85" s="163">
        <v>50000</v>
      </c>
      <c r="H85" s="188"/>
    </row>
    <row r="86" spans="1:8" ht="27" customHeight="1" x14ac:dyDescent="0.3">
      <c r="A86" s="184">
        <v>13</v>
      </c>
      <c r="B86" s="160"/>
      <c r="C86" s="160" t="s">
        <v>1478</v>
      </c>
      <c r="D86" s="185" t="s">
        <v>9</v>
      </c>
      <c r="E86" s="163"/>
      <c r="F86" s="187"/>
      <c r="G86" s="163">
        <v>300000</v>
      </c>
      <c r="H86" s="188"/>
    </row>
    <row r="87" spans="1:8" ht="27" customHeight="1" x14ac:dyDescent="0.3">
      <c r="A87" s="184">
        <v>14</v>
      </c>
      <c r="B87" s="160"/>
      <c r="C87" s="160" t="s">
        <v>1489</v>
      </c>
      <c r="D87" s="185" t="s">
        <v>9</v>
      </c>
      <c r="E87" s="163"/>
      <c r="F87" s="187"/>
      <c r="G87" s="163">
        <v>50000</v>
      </c>
      <c r="H87" s="188"/>
    </row>
    <row r="88" spans="1:8" ht="27" customHeight="1" x14ac:dyDescent="0.3">
      <c r="A88" s="184">
        <v>15</v>
      </c>
      <c r="B88" s="160"/>
      <c r="C88" s="160" t="s">
        <v>1492</v>
      </c>
      <c r="D88" s="185" t="s">
        <v>9</v>
      </c>
      <c r="E88" s="163"/>
      <c r="F88" s="187"/>
      <c r="G88" s="163">
        <v>100000</v>
      </c>
      <c r="H88" s="188"/>
    </row>
    <row r="89" spans="1:8" ht="27" customHeight="1" x14ac:dyDescent="0.3">
      <c r="A89" s="184">
        <v>16</v>
      </c>
      <c r="B89" s="160"/>
      <c r="C89" s="160" t="s">
        <v>1504</v>
      </c>
      <c r="D89" s="185" t="s">
        <v>9</v>
      </c>
      <c r="E89" s="163"/>
      <c r="F89" s="187"/>
      <c r="G89" s="163">
        <v>300000</v>
      </c>
      <c r="H89" s="188"/>
    </row>
    <row r="90" spans="1:8" ht="27" customHeight="1" x14ac:dyDescent="0.3">
      <c r="A90" s="184">
        <v>17</v>
      </c>
      <c r="B90" s="160"/>
      <c r="C90" s="160" t="s">
        <v>1505</v>
      </c>
      <c r="D90" s="185" t="s">
        <v>9</v>
      </c>
      <c r="E90" s="163"/>
      <c r="F90" s="187"/>
      <c r="G90" s="163">
        <v>30000</v>
      </c>
      <c r="H90" s="188"/>
    </row>
    <row r="91" spans="1:8" ht="27" customHeight="1" x14ac:dyDescent="0.3">
      <c r="A91" s="184">
        <v>18</v>
      </c>
      <c r="B91" s="160"/>
      <c r="C91" s="160" t="s">
        <v>1510</v>
      </c>
      <c r="D91" s="185" t="s">
        <v>9</v>
      </c>
      <c r="E91" s="163"/>
      <c r="F91" s="187"/>
      <c r="G91" s="163">
        <v>100000</v>
      </c>
      <c r="H91" s="188"/>
    </row>
    <row r="92" spans="1:8" ht="27" customHeight="1" x14ac:dyDescent="0.3">
      <c r="A92" s="184">
        <v>19</v>
      </c>
      <c r="B92" s="160"/>
      <c r="C92" s="160" t="s">
        <v>1514</v>
      </c>
      <c r="D92" s="185" t="s">
        <v>9</v>
      </c>
      <c r="E92" s="163"/>
      <c r="F92" s="187"/>
      <c r="G92" s="163">
        <v>30000</v>
      </c>
      <c r="H92" s="188"/>
    </row>
    <row r="93" spans="1:8" ht="27" customHeight="1" x14ac:dyDescent="0.3">
      <c r="A93" s="184">
        <v>20</v>
      </c>
      <c r="B93" s="160"/>
      <c r="C93" s="160" t="s">
        <v>1515</v>
      </c>
      <c r="D93" s="185" t="s">
        <v>9</v>
      </c>
      <c r="E93" s="163"/>
      <c r="F93" s="187"/>
      <c r="G93" s="163">
        <v>40000</v>
      </c>
      <c r="H93" s="188"/>
    </row>
    <row r="94" spans="1:8" ht="27" customHeight="1" x14ac:dyDescent="0.3">
      <c r="A94" s="184">
        <v>21</v>
      </c>
      <c r="B94" s="160"/>
      <c r="C94" s="160" t="s">
        <v>1516</v>
      </c>
      <c r="D94" s="185" t="s">
        <v>9</v>
      </c>
      <c r="E94" s="163"/>
      <c r="F94" s="187"/>
      <c r="G94" s="163">
        <v>50000</v>
      </c>
      <c r="H94" s="188"/>
    </row>
    <row r="95" spans="1:8" ht="27" customHeight="1" x14ac:dyDescent="0.3">
      <c r="A95" s="184">
        <v>22</v>
      </c>
      <c r="B95" s="160"/>
      <c r="C95" s="160" t="s">
        <v>1519</v>
      </c>
      <c r="D95" s="185" t="s">
        <v>9</v>
      </c>
      <c r="E95" s="163"/>
      <c r="F95" s="187"/>
      <c r="G95" s="163">
        <v>40000</v>
      </c>
      <c r="H95" s="188"/>
    </row>
    <row r="96" spans="1:8" ht="27" customHeight="1" x14ac:dyDescent="0.3">
      <c r="A96" s="184">
        <v>23</v>
      </c>
      <c r="B96" s="160"/>
      <c r="C96" s="160" t="s">
        <v>1520</v>
      </c>
      <c r="D96" s="185" t="s">
        <v>9</v>
      </c>
      <c r="E96" s="163"/>
      <c r="F96" s="187"/>
      <c r="G96" s="163">
        <v>50000</v>
      </c>
      <c r="H96" s="188"/>
    </row>
    <row r="97" spans="1:8" ht="27" customHeight="1" x14ac:dyDescent="0.3">
      <c r="A97" s="184">
        <v>24</v>
      </c>
      <c r="B97" s="160"/>
      <c r="C97" s="160" t="s">
        <v>1552</v>
      </c>
      <c r="D97" s="185" t="s">
        <v>9</v>
      </c>
      <c r="E97" s="187"/>
      <c r="F97" s="187"/>
      <c r="G97" s="163">
        <v>150000</v>
      </c>
      <c r="H97" s="188"/>
    </row>
    <row r="98" spans="1:8" ht="27" customHeight="1" x14ac:dyDescent="0.3">
      <c r="A98" s="184">
        <v>25</v>
      </c>
      <c r="B98" s="160"/>
      <c r="C98" s="160" t="s">
        <v>1554</v>
      </c>
      <c r="D98" s="185" t="s">
        <v>9</v>
      </c>
      <c r="E98" s="187"/>
      <c r="F98" s="187"/>
      <c r="G98" s="163">
        <v>150000</v>
      </c>
      <c r="H98" s="188"/>
    </row>
    <row r="99" spans="1:8" ht="27" customHeight="1" x14ac:dyDescent="0.3">
      <c r="A99" s="184">
        <v>26</v>
      </c>
      <c r="B99" s="160"/>
      <c r="C99" s="160" t="s">
        <v>1565</v>
      </c>
      <c r="D99" s="185" t="s">
        <v>9</v>
      </c>
      <c r="E99" s="187"/>
      <c r="F99" s="187"/>
      <c r="G99" s="163">
        <v>70000</v>
      </c>
      <c r="H99" s="188"/>
    </row>
    <row r="100" spans="1:8" ht="27" customHeight="1" x14ac:dyDescent="0.3">
      <c r="A100" s="184">
        <v>27</v>
      </c>
      <c r="B100" s="160"/>
      <c r="C100" s="160" t="s">
        <v>1566</v>
      </c>
      <c r="D100" s="185" t="s">
        <v>9</v>
      </c>
      <c r="E100" s="187"/>
      <c r="F100" s="187"/>
      <c r="G100" s="163">
        <v>1000000</v>
      </c>
      <c r="H100" s="188"/>
    </row>
    <row r="101" spans="1:8" ht="27" customHeight="1" x14ac:dyDescent="0.3">
      <c r="A101" s="184">
        <v>28</v>
      </c>
      <c r="B101" s="160"/>
      <c r="C101" s="160" t="s">
        <v>1570</v>
      </c>
      <c r="D101" s="185" t="s">
        <v>9</v>
      </c>
      <c r="E101" s="187"/>
      <c r="F101" s="187"/>
      <c r="G101" s="163">
        <v>50000</v>
      </c>
      <c r="H101" s="188"/>
    </row>
    <row r="102" spans="1:8" ht="27" customHeight="1" x14ac:dyDescent="0.3">
      <c r="A102" s="184">
        <v>29</v>
      </c>
      <c r="B102" s="160"/>
      <c r="C102" s="160" t="s">
        <v>1571</v>
      </c>
      <c r="D102" s="185" t="s">
        <v>9</v>
      </c>
      <c r="E102" s="187"/>
      <c r="F102" s="187"/>
      <c r="G102" s="163">
        <v>50000</v>
      </c>
      <c r="H102" s="188"/>
    </row>
    <row r="103" spans="1:8" ht="27" customHeight="1" x14ac:dyDescent="0.3">
      <c r="A103" s="184">
        <v>30</v>
      </c>
      <c r="B103" s="160"/>
      <c r="C103" s="160" t="s">
        <v>1576</v>
      </c>
      <c r="D103" s="185" t="s">
        <v>9</v>
      </c>
      <c r="E103" s="187"/>
      <c r="F103" s="187"/>
      <c r="G103" s="163">
        <v>50000</v>
      </c>
      <c r="H103" s="188"/>
    </row>
    <row r="104" spans="1:8" ht="27" customHeight="1" x14ac:dyDescent="0.3">
      <c r="A104" s="184">
        <v>31</v>
      </c>
      <c r="B104" s="160"/>
      <c r="C104" s="160" t="s">
        <v>1577</v>
      </c>
      <c r="D104" s="185" t="s">
        <v>9</v>
      </c>
      <c r="E104" s="187"/>
      <c r="F104" s="187"/>
      <c r="G104" s="163">
        <v>50000</v>
      </c>
      <c r="H104" s="188"/>
    </row>
    <row r="105" spans="1:8" ht="27" customHeight="1" x14ac:dyDescent="0.3">
      <c r="A105" s="184">
        <v>32</v>
      </c>
      <c r="B105" s="160"/>
      <c r="C105" s="160" t="s">
        <v>1582</v>
      </c>
      <c r="D105" s="185" t="s">
        <v>9</v>
      </c>
      <c r="E105" s="187"/>
      <c r="F105" s="187"/>
      <c r="G105" s="163">
        <v>20000</v>
      </c>
      <c r="H105" s="188"/>
    </row>
  </sheetData>
  <autoFilter ref="A5:J105" xr:uid="{00000000-0009-0000-0000-000007000000}"/>
  <mergeCells count="4">
    <mergeCell ref="A3:H3"/>
    <mergeCell ref="H16:H28"/>
    <mergeCell ref="A1:C1"/>
    <mergeCell ref="A2:C2"/>
  </mergeCells>
  <pageMargins left="0.17" right="0.17" top="0.35" bottom="0.34" header="0.3" footer="0.3"/>
  <pageSetup paperSize="9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outlinePr summaryBelow="0"/>
  </sheetPr>
  <dimension ref="A1:H54"/>
  <sheetViews>
    <sheetView showGridLines="0" topLeftCell="B1" zoomScale="87" zoomScaleNormal="87" workbookViewId="0">
      <pane ySplit="5" topLeftCell="A24" activePane="bottomLeft" state="frozen"/>
      <selection pane="bottomLeft" activeCell="F24" sqref="F24"/>
    </sheetView>
  </sheetViews>
  <sheetFormatPr defaultColWidth="9" defaultRowHeight="20.25" customHeight="1" x14ac:dyDescent="0.3"/>
  <cols>
    <col min="1" max="1" width="7" style="172" customWidth="1"/>
    <col min="2" max="2" width="16.109375" style="173" customWidth="1"/>
    <col min="3" max="3" width="86.109375" style="173" customWidth="1"/>
    <col min="4" max="4" width="7.21875" style="172" customWidth="1"/>
    <col min="5" max="5" width="11.21875" style="173" customWidth="1"/>
    <col min="6" max="6" width="12" style="173" customWidth="1"/>
    <col min="7" max="7" width="29.6640625" style="197" customWidth="1"/>
    <col min="8" max="8" width="12.109375" style="173" customWidth="1"/>
    <col min="9" max="9" width="9" style="173"/>
    <col min="10" max="10" width="10.33203125" style="173" bestFit="1" customWidth="1"/>
    <col min="11" max="16384" width="9" style="173"/>
  </cols>
  <sheetData>
    <row r="1" spans="1:8" ht="20.25" customHeight="1" x14ac:dyDescent="0.3">
      <c r="A1" s="235" t="s">
        <v>1806</v>
      </c>
      <c r="B1" s="235"/>
      <c r="C1" s="235"/>
    </row>
    <row r="2" spans="1:8" ht="20.25" customHeight="1" x14ac:dyDescent="0.3">
      <c r="A2" s="236" t="s">
        <v>1807</v>
      </c>
      <c r="B2" s="236"/>
      <c r="C2" s="236"/>
    </row>
    <row r="3" spans="1:8" ht="35.25" customHeight="1" x14ac:dyDescent="0.3">
      <c r="A3" s="237" t="s">
        <v>0</v>
      </c>
      <c r="B3" s="237"/>
      <c r="C3" s="237"/>
      <c r="D3" s="237"/>
      <c r="E3" s="237"/>
      <c r="F3" s="237"/>
      <c r="G3" s="237"/>
      <c r="H3" s="237"/>
    </row>
    <row r="5" spans="1:8" s="172" customFormat="1" ht="78" customHeight="1" x14ac:dyDescent="0.3">
      <c r="A5" s="176" t="s">
        <v>1808</v>
      </c>
      <c r="B5" s="176" t="s">
        <v>2</v>
      </c>
      <c r="C5" s="176" t="s">
        <v>3</v>
      </c>
      <c r="D5" s="176" t="s">
        <v>1740</v>
      </c>
      <c r="E5" s="176" t="s">
        <v>1739</v>
      </c>
      <c r="F5" s="176" t="s">
        <v>1759</v>
      </c>
      <c r="G5" s="176" t="s">
        <v>1782</v>
      </c>
      <c r="H5" s="178" t="s">
        <v>1755</v>
      </c>
    </row>
    <row r="6" spans="1:8" ht="27" customHeight="1" x14ac:dyDescent="0.3">
      <c r="A6" s="176"/>
      <c r="B6" s="176"/>
      <c r="C6" s="176" t="s">
        <v>2109</v>
      </c>
      <c r="D6" s="176"/>
      <c r="E6" s="176"/>
      <c r="F6" s="177"/>
      <c r="G6" s="198"/>
      <c r="H6" s="180"/>
    </row>
    <row r="7" spans="1:8" ht="27" customHeight="1" x14ac:dyDescent="0.3">
      <c r="A7" s="176" t="s">
        <v>1811</v>
      </c>
      <c r="B7" s="176"/>
      <c r="C7" s="199" t="s">
        <v>2112</v>
      </c>
      <c r="D7" s="176"/>
      <c r="E7" s="176"/>
      <c r="F7" s="177"/>
      <c r="G7" s="198"/>
      <c r="H7" s="180"/>
    </row>
    <row r="8" spans="1:8" ht="27" customHeight="1" x14ac:dyDescent="0.3">
      <c r="A8" s="184">
        <v>1</v>
      </c>
      <c r="B8" s="200" t="s">
        <v>1872</v>
      </c>
      <c r="C8" s="160" t="s">
        <v>1530</v>
      </c>
      <c r="D8" s="185" t="s">
        <v>9</v>
      </c>
      <c r="E8" s="163">
        <v>46600</v>
      </c>
      <c r="F8" s="187"/>
      <c r="G8" s="171">
        <v>50000</v>
      </c>
      <c r="H8" s="188"/>
    </row>
    <row r="9" spans="1:8" ht="27" customHeight="1" x14ac:dyDescent="0.3">
      <c r="A9" s="184">
        <v>2</v>
      </c>
      <c r="B9" s="201" t="s">
        <v>1881</v>
      </c>
      <c r="C9" s="201" t="s">
        <v>1882</v>
      </c>
      <c r="D9" s="194" t="s">
        <v>9</v>
      </c>
      <c r="E9" s="163">
        <v>46600</v>
      </c>
      <c r="F9" s="187"/>
      <c r="G9" s="171">
        <f>E9*1.5</f>
        <v>69900</v>
      </c>
      <c r="H9" s="188"/>
    </row>
    <row r="10" spans="1:8" ht="27" customHeight="1" x14ac:dyDescent="0.3">
      <c r="A10" s="184">
        <v>3</v>
      </c>
      <c r="B10" s="184"/>
      <c r="C10" s="202" t="s">
        <v>2113</v>
      </c>
      <c r="D10" s="184"/>
      <c r="E10" s="184"/>
      <c r="F10" s="203"/>
      <c r="G10" s="171">
        <v>50000</v>
      </c>
      <c r="H10" s="204"/>
    </row>
    <row r="11" spans="1:8" ht="27" customHeight="1" x14ac:dyDescent="0.3">
      <c r="A11" s="184">
        <v>4</v>
      </c>
      <c r="B11" s="184"/>
      <c r="C11" s="202" t="s">
        <v>2114</v>
      </c>
      <c r="D11" s="184"/>
      <c r="E11" s="184"/>
      <c r="F11" s="203"/>
      <c r="G11" s="171" t="s">
        <v>2115</v>
      </c>
      <c r="H11" s="204"/>
    </row>
    <row r="12" spans="1:8" ht="27" customHeight="1" x14ac:dyDescent="0.3">
      <c r="A12" s="184">
        <v>5</v>
      </c>
      <c r="B12" s="184"/>
      <c r="C12" s="202" t="s">
        <v>2116</v>
      </c>
      <c r="D12" s="184"/>
      <c r="E12" s="184"/>
      <c r="F12" s="203"/>
      <c r="G12" s="171" t="s">
        <v>2117</v>
      </c>
      <c r="H12" s="204"/>
    </row>
    <row r="13" spans="1:8" ht="27" customHeight="1" x14ac:dyDescent="0.3">
      <c r="A13" s="184">
        <v>6</v>
      </c>
      <c r="B13" s="184"/>
      <c r="C13" s="202" t="s">
        <v>2118</v>
      </c>
      <c r="D13" s="184"/>
      <c r="E13" s="184"/>
      <c r="F13" s="203"/>
      <c r="G13" s="171" t="s">
        <v>2119</v>
      </c>
      <c r="H13" s="204"/>
    </row>
    <row r="14" spans="1:8" ht="27" customHeight="1" x14ac:dyDescent="0.3">
      <c r="A14" s="184">
        <v>7</v>
      </c>
      <c r="B14" s="184"/>
      <c r="C14" s="202" t="s">
        <v>2120</v>
      </c>
      <c r="D14" s="184"/>
      <c r="E14" s="184"/>
      <c r="F14" s="203"/>
      <c r="G14" s="171" t="s">
        <v>2117</v>
      </c>
      <c r="H14" s="204"/>
    </row>
    <row r="15" spans="1:8" ht="27" customHeight="1" x14ac:dyDescent="0.3">
      <c r="A15" s="184">
        <v>8</v>
      </c>
      <c r="B15" s="184"/>
      <c r="C15" s="202" t="s">
        <v>2121</v>
      </c>
      <c r="D15" s="184"/>
      <c r="E15" s="184"/>
      <c r="F15" s="203"/>
      <c r="G15" s="171" t="s">
        <v>2122</v>
      </c>
      <c r="H15" s="204"/>
    </row>
    <row r="16" spans="1:8" s="206" customFormat="1" ht="27" customHeight="1" x14ac:dyDescent="0.3">
      <c r="A16" s="176" t="s">
        <v>1812</v>
      </c>
      <c r="B16" s="176"/>
      <c r="C16" s="199" t="s">
        <v>2123</v>
      </c>
      <c r="D16" s="176"/>
      <c r="E16" s="176"/>
      <c r="F16" s="177"/>
      <c r="G16" s="205"/>
      <c r="H16" s="180"/>
    </row>
    <row r="17" spans="1:8" ht="27" customHeight="1" x14ac:dyDescent="0.3">
      <c r="A17" s="184">
        <v>1</v>
      </c>
      <c r="B17" s="160"/>
      <c r="C17" s="200" t="s">
        <v>2124</v>
      </c>
      <c r="D17" s="185"/>
      <c r="E17" s="163"/>
      <c r="F17" s="187"/>
      <c r="G17" s="171" t="s">
        <v>2125</v>
      </c>
      <c r="H17" s="188"/>
    </row>
    <row r="18" spans="1:8" ht="27" customHeight="1" x14ac:dyDescent="0.3">
      <c r="A18" s="184">
        <v>2</v>
      </c>
      <c r="B18" s="160"/>
      <c r="C18" s="200" t="s">
        <v>2126</v>
      </c>
      <c r="D18" s="185"/>
      <c r="E18" s="163"/>
      <c r="F18" s="187"/>
      <c r="G18" s="171" t="s">
        <v>2127</v>
      </c>
      <c r="H18" s="188"/>
    </row>
    <row r="19" spans="1:8" ht="27" customHeight="1" x14ac:dyDescent="0.3">
      <c r="A19" s="184">
        <v>3</v>
      </c>
      <c r="B19" s="160"/>
      <c r="C19" s="200" t="s">
        <v>2128</v>
      </c>
      <c r="D19" s="185"/>
      <c r="E19" s="163"/>
      <c r="F19" s="187"/>
      <c r="G19" s="171" t="s">
        <v>2115</v>
      </c>
      <c r="H19" s="188"/>
    </row>
    <row r="20" spans="1:8" s="206" customFormat="1" ht="27" customHeight="1" x14ac:dyDescent="0.3">
      <c r="A20" s="176" t="s">
        <v>1813</v>
      </c>
      <c r="B20" s="176"/>
      <c r="C20" s="199" t="s">
        <v>2129</v>
      </c>
      <c r="D20" s="176"/>
      <c r="E20" s="176"/>
      <c r="F20" s="177"/>
      <c r="G20" s="205"/>
      <c r="H20" s="180"/>
    </row>
    <row r="21" spans="1:8" ht="27" customHeight="1" x14ac:dyDescent="0.3">
      <c r="A21" s="184">
        <v>1</v>
      </c>
      <c r="B21" s="193" t="s">
        <v>1878</v>
      </c>
      <c r="C21" s="201" t="s">
        <v>2110</v>
      </c>
      <c r="D21" s="194" t="s">
        <v>9</v>
      </c>
      <c r="E21" s="163">
        <v>296100</v>
      </c>
      <c r="F21" s="187"/>
      <c r="G21" s="171">
        <v>445000</v>
      </c>
      <c r="H21" s="188"/>
    </row>
    <row r="22" spans="1:8" ht="27" customHeight="1" x14ac:dyDescent="0.3">
      <c r="A22" s="184">
        <v>2</v>
      </c>
      <c r="B22" s="193" t="s">
        <v>1880</v>
      </c>
      <c r="C22" s="201" t="s">
        <v>2111</v>
      </c>
      <c r="D22" s="194" t="s">
        <v>9</v>
      </c>
      <c r="E22" s="163">
        <v>415500</v>
      </c>
      <c r="F22" s="187"/>
      <c r="G22" s="171">
        <f>E22*1.5</f>
        <v>623250</v>
      </c>
      <c r="H22" s="188"/>
    </row>
    <row r="23" spans="1:8" ht="27" customHeight="1" x14ac:dyDescent="0.3">
      <c r="A23" s="184">
        <v>3</v>
      </c>
      <c r="B23" s="184"/>
      <c r="C23" s="202" t="s">
        <v>2130</v>
      </c>
      <c r="D23" s="184"/>
      <c r="E23" s="184"/>
      <c r="F23" s="203"/>
      <c r="G23" s="171" t="s">
        <v>2131</v>
      </c>
      <c r="H23" s="204"/>
    </row>
    <row r="24" spans="1:8" ht="27" customHeight="1" x14ac:dyDescent="0.3">
      <c r="A24" s="184">
        <v>4</v>
      </c>
      <c r="B24" s="184"/>
      <c r="C24" s="202" t="s">
        <v>2132</v>
      </c>
      <c r="D24" s="184"/>
      <c r="E24" s="184"/>
      <c r="F24" s="203"/>
      <c r="G24" s="171" t="s">
        <v>2131</v>
      </c>
      <c r="H24" s="204"/>
    </row>
    <row r="25" spans="1:8" ht="27" customHeight="1" x14ac:dyDescent="0.3">
      <c r="A25" s="184">
        <v>5</v>
      </c>
      <c r="B25" s="184"/>
      <c r="C25" s="202" t="s">
        <v>2133</v>
      </c>
      <c r="D25" s="184"/>
      <c r="E25" s="184"/>
      <c r="F25" s="203"/>
      <c r="G25" s="171" t="s">
        <v>2117</v>
      </c>
      <c r="H25" s="204"/>
    </row>
    <row r="26" spans="1:8" ht="27" customHeight="1" x14ac:dyDescent="0.3">
      <c r="A26" s="184">
        <v>6</v>
      </c>
      <c r="B26" s="184"/>
      <c r="C26" s="202" t="s">
        <v>2134</v>
      </c>
      <c r="D26" s="184"/>
      <c r="E26" s="184"/>
      <c r="F26" s="203"/>
      <c r="G26" s="171" t="s">
        <v>2131</v>
      </c>
      <c r="H26" s="204"/>
    </row>
    <row r="27" spans="1:8" ht="27" customHeight="1" x14ac:dyDescent="0.3">
      <c r="A27" s="184">
        <v>7</v>
      </c>
      <c r="B27" s="184"/>
      <c r="C27" s="202" t="s">
        <v>2135</v>
      </c>
      <c r="D27" s="184"/>
      <c r="E27" s="184"/>
      <c r="F27" s="203"/>
      <c r="G27" s="171" t="s">
        <v>2117</v>
      </c>
      <c r="H27" s="204"/>
    </row>
    <row r="28" spans="1:8" ht="27" customHeight="1" x14ac:dyDescent="0.3">
      <c r="A28" s="184">
        <v>8</v>
      </c>
      <c r="B28" s="184"/>
      <c r="C28" s="202" t="s">
        <v>2136</v>
      </c>
      <c r="D28" s="184"/>
      <c r="E28" s="184"/>
      <c r="F28" s="203"/>
      <c r="G28" s="171">
        <v>50000</v>
      </c>
      <c r="H28" s="204"/>
    </row>
    <row r="29" spans="1:8" ht="27" customHeight="1" x14ac:dyDescent="0.3">
      <c r="A29" s="184">
        <v>9</v>
      </c>
      <c r="B29" s="184"/>
      <c r="C29" s="202" t="s">
        <v>2137</v>
      </c>
      <c r="D29" s="184"/>
      <c r="E29" s="184"/>
      <c r="F29" s="203"/>
      <c r="G29" s="171" t="s">
        <v>2138</v>
      </c>
      <c r="H29" s="204"/>
    </row>
    <row r="30" spans="1:8" s="206" customFormat="1" ht="27" customHeight="1" x14ac:dyDescent="0.3">
      <c r="A30" s="176" t="s">
        <v>2171</v>
      </c>
      <c r="B30" s="176"/>
      <c r="C30" s="199" t="s">
        <v>2139</v>
      </c>
      <c r="D30" s="176"/>
      <c r="E30" s="176"/>
      <c r="F30" s="177"/>
      <c r="G30" s="205"/>
      <c r="H30" s="180"/>
    </row>
    <row r="31" spans="1:8" ht="27" customHeight="1" x14ac:dyDescent="0.3">
      <c r="A31" s="176" t="s">
        <v>1801</v>
      </c>
      <c r="B31" s="184"/>
      <c r="C31" s="199" t="s">
        <v>2140</v>
      </c>
      <c r="D31" s="184"/>
      <c r="E31" s="184"/>
      <c r="F31" s="203"/>
      <c r="G31" s="171"/>
      <c r="H31" s="204"/>
    </row>
    <row r="32" spans="1:8" ht="27" customHeight="1" x14ac:dyDescent="0.3">
      <c r="A32" s="184">
        <v>1</v>
      </c>
      <c r="B32" s="184"/>
      <c r="C32" s="202" t="s">
        <v>2141</v>
      </c>
      <c r="D32" s="184"/>
      <c r="E32" s="184"/>
      <c r="F32" s="203"/>
      <c r="G32" s="171">
        <v>500000</v>
      </c>
      <c r="H32" s="204"/>
    </row>
    <row r="33" spans="1:8" ht="27" customHeight="1" x14ac:dyDescent="0.3">
      <c r="A33" s="184">
        <v>2</v>
      </c>
      <c r="B33" s="184"/>
      <c r="C33" s="202" t="s">
        <v>2142</v>
      </c>
      <c r="D33" s="184"/>
      <c r="E33" s="184"/>
      <c r="F33" s="203"/>
      <c r="G33" s="171">
        <v>3000000</v>
      </c>
      <c r="H33" s="204"/>
    </row>
    <row r="34" spans="1:8" ht="27" customHeight="1" x14ac:dyDescent="0.3">
      <c r="A34" s="184">
        <v>3</v>
      </c>
      <c r="B34" s="184"/>
      <c r="C34" s="202" t="s">
        <v>2143</v>
      </c>
      <c r="D34" s="184"/>
      <c r="E34" s="184"/>
      <c r="F34" s="203"/>
      <c r="G34" s="171">
        <v>6000000</v>
      </c>
      <c r="H34" s="204"/>
    </row>
    <row r="35" spans="1:8" ht="27" customHeight="1" x14ac:dyDescent="0.3">
      <c r="A35" s="184">
        <v>4</v>
      </c>
      <c r="B35" s="184"/>
      <c r="C35" s="202" t="s">
        <v>2144</v>
      </c>
      <c r="D35" s="184"/>
      <c r="E35" s="184"/>
      <c r="F35" s="203"/>
      <c r="G35" s="171">
        <v>600000</v>
      </c>
      <c r="H35" s="204"/>
    </row>
    <row r="36" spans="1:8" ht="27" customHeight="1" x14ac:dyDescent="0.3">
      <c r="A36" s="184">
        <v>5</v>
      </c>
      <c r="B36" s="184"/>
      <c r="C36" s="202" t="s">
        <v>2145</v>
      </c>
      <c r="D36" s="184"/>
      <c r="E36" s="184"/>
      <c r="F36" s="203"/>
      <c r="G36" s="171">
        <v>5000000</v>
      </c>
      <c r="H36" s="204"/>
    </row>
    <row r="37" spans="1:8" ht="27" customHeight="1" x14ac:dyDescent="0.3">
      <c r="A37" s="184">
        <v>6</v>
      </c>
      <c r="B37" s="184"/>
      <c r="C37" s="202" t="s">
        <v>2146</v>
      </c>
      <c r="D37" s="184"/>
      <c r="E37" s="184"/>
      <c r="F37" s="203"/>
      <c r="G37" s="171">
        <v>10000000</v>
      </c>
      <c r="H37" s="204"/>
    </row>
    <row r="38" spans="1:8" ht="27" customHeight="1" x14ac:dyDescent="0.3">
      <c r="A38" s="176" t="s">
        <v>1802</v>
      </c>
      <c r="B38" s="184"/>
      <c r="C38" s="199" t="s">
        <v>2147</v>
      </c>
      <c r="D38" s="184"/>
      <c r="E38" s="184"/>
      <c r="F38" s="203"/>
      <c r="G38" s="171"/>
      <c r="H38" s="204"/>
    </row>
    <row r="39" spans="1:8" ht="27" customHeight="1" x14ac:dyDescent="0.3">
      <c r="A39" s="184">
        <v>1</v>
      </c>
      <c r="B39" s="184"/>
      <c r="C39" s="202" t="s">
        <v>2148</v>
      </c>
      <c r="D39" s="184"/>
      <c r="E39" s="184"/>
      <c r="F39" s="203"/>
      <c r="G39" s="171" t="s">
        <v>2149</v>
      </c>
      <c r="H39" s="204"/>
    </row>
    <row r="40" spans="1:8" ht="27" customHeight="1" x14ac:dyDescent="0.3">
      <c r="A40" s="184">
        <v>2</v>
      </c>
      <c r="B40" s="184"/>
      <c r="C40" s="202" t="s">
        <v>2150</v>
      </c>
      <c r="D40" s="184"/>
      <c r="E40" s="184"/>
      <c r="F40" s="203"/>
      <c r="G40" s="171" t="s">
        <v>2174</v>
      </c>
      <c r="H40" s="204"/>
    </row>
    <row r="41" spans="1:8" ht="27" customHeight="1" x14ac:dyDescent="0.3">
      <c r="A41" s="184">
        <v>3</v>
      </c>
      <c r="B41" s="184"/>
      <c r="C41" s="202" t="s">
        <v>2151</v>
      </c>
      <c r="D41" s="184"/>
      <c r="E41" s="184"/>
      <c r="F41" s="203"/>
      <c r="G41" s="171">
        <v>2500000</v>
      </c>
      <c r="H41" s="204"/>
    </row>
    <row r="42" spans="1:8" ht="27" customHeight="1" x14ac:dyDescent="0.3">
      <c r="A42" s="184">
        <v>4</v>
      </c>
      <c r="B42" s="184"/>
      <c r="C42" s="202" t="s">
        <v>2152</v>
      </c>
      <c r="D42" s="184"/>
      <c r="E42" s="184"/>
      <c r="F42" s="203"/>
      <c r="G42" s="171">
        <v>3000000</v>
      </c>
      <c r="H42" s="204"/>
    </row>
    <row r="43" spans="1:8" ht="27" customHeight="1" x14ac:dyDescent="0.3">
      <c r="A43" s="184">
        <v>5</v>
      </c>
      <c r="B43" s="184"/>
      <c r="C43" s="202" t="s">
        <v>2153</v>
      </c>
      <c r="D43" s="184"/>
      <c r="E43" s="184"/>
      <c r="F43" s="203"/>
      <c r="G43" s="171" t="s">
        <v>2154</v>
      </c>
      <c r="H43" s="204"/>
    </row>
    <row r="44" spans="1:8" ht="27" customHeight="1" x14ac:dyDescent="0.3">
      <c r="A44" s="184">
        <v>6</v>
      </c>
      <c r="B44" s="184"/>
      <c r="C44" s="202" t="s">
        <v>2155</v>
      </c>
      <c r="D44" s="184"/>
      <c r="E44" s="184"/>
      <c r="F44" s="203"/>
      <c r="G44" s="171">
        <v>5000000</v>
      </c>
      <c r="H44" s="204"/>
    </row>
    <row r="45" spans="1:8" ht="27" customHeight="1" x14ac:dyDescent="0.3">
      <c r="A45" s="184">
        <v>7</v>
      </c>
      <c r="B45" s="184"/>
      <c r="C45" s="202" t="s">
        <v>2156</v>
      </c>
      <c r="D45" s="184"/>
      <c r="E45" s="184"/>
      <c r="F45" s="203"/>
      <c r="G45" s="171">
        <v>8000000</v>
      </c>
      <c r="H45" s="204"/>
    </row>
    <row r="46" spans="1:8" ht="27" customHeight="1" x14ac:dyDescent="0.3">
      <c r="A46" s="184">
        <v>8</v>
      </c>
      <c r="B46" s="184"/>
      <c r="C46" s="202" t="s">
        <v>2157</v>
      </c>
      <c r="D46" s="184"/>
      <c r="E46" s="184"/>
      <c r="F46" s="203"/>
      <c r="G46" s="171">
        <v>10000000</v>
      </c>
      <c r="H46" s="204"/>
    </row>
    <row r="47" spans="1:8" s="206" customFormat="1" ht="27" customHeight="1" x14ac:dyDescent="0.3">
      <c r="A47" s="176" t="s">
        <v>1803</v>
      </c>
      <c r="B47" s="176"/>
      <c r="C47" s="199" t="s">
        <v>2158</v>
      </c>
      <c r="D47" s="176"/>
      <c r="E47" s="176"/>
      <c r="F47" s="177"/>
      <c r="G47" s="171" t="s">
        <v>2159</v>
      </c>
      <c r="H47" s="180"/>
    </row>
    <row r="48" spans="1:8" s="206" customFormat="1" ht="27" customHeight="1" x14ac:dyDescent="0.3">
      <c r="A48" s="176" t="s">
        <v>2172</v>
      </c>
      <c r="B48" s="176"/>
      <c r="C48" s="199" t="s">
        <v>2160</v>
      </c>
      <c r="D48" s="176"/>
      <c r="E48" s="176"/>
      <c r="F48" s="177"/>
      <c r="G48" s="205"/>
      <c r="H48" s="180"/>
    </row>
    <row r="49" spans="1:8" ht="27" customHeight="1" x14ac:dyDescent="0.3">
      <c r="A49" s="184">
        <v>1</v>
      </c>
      <c r="B49" s="184"/>
      <c r="C49" s="202" t="s">
        <v>2161</v>
      </c>
      <c r="D49" s="184"/>
      <c r="E49" s="184"/>
      <c r="F49" s="203"/>
      <c r="G49" s="171" t="s">
        <v>2162</v>
      </c>
      <c r="H49" s="204"/>
    </row>
    <row r="50" spans="1:8" ht="27" customHeight="1" x14ac:dyDescent="0.3">
      <c r="A50" s="184">
        <v>2</v>
      </c>
      <c r="B50" s="184"/>
      <c r="C50" s="202" t="s">
        <v>2163</v>
      </c>
      <c r="D50" s="184"/>
      <c r="E50" s="184"/>
      <c r="F50" s="203"/>
      <c r="G50" s="171">
        <v>15000000</v>
      </c>
      <c r="H50" s="204"/>
    </row>
    <row r="51" spans="1:8" ht="27" customHeight="1" x14ac:dyDescent="0.3">
      <c r="A51" s="184">
        <v>3</v>
      </c>
      <c r="B51" s="184"/>
      <c r="C51" s="202" t="s">
        <v>2164</v>
      </c>
      <c r="D51" s="184"/>
      <c r="E51" s="184"/>
      <c r="F51" s="203"/>
      <c r="G51" s="171" t="s">
        <v>2165</v>
      </c>
      <c r="H51" s="204"/>
    </row>
    <row r="52" spans="1:8" s="206" customFormat="1" ht="27" customHeight="1" x14ac:dyDescent="0.3">
      <c r="A52" s="176" t="s">
        <v>2173</v>
      </c>
      <c r="B52" s="176"/>
      <c r="C52" s="199" t="s">
        <v>2166</v>
      </c>
      <c r="D52" s="176"/>
      <c r="E52" s="176"/>
      <c r="F52" s="177"/>
      <c r="G52" s="205"/>
      <c r="H52" s="180"/>
    </row>
    <row r="53" spans="1:8" ht="27" customHeight="1" x14ac:dyDescent="0.3">
      <c r="A53" s="184">
        <v>1</v>
      </c>
      <c r="B53" s="184"/>
      <c r="C53" s="202" t="s">
        <v>2167</v>
      </c>
      <c r="D53" s="184"/>
      <c r="E53" s="184"/>
      <c r="F53" s="203"/>
      <c r="G53" s="171" t="s">
        <v>2168</v>
      </c>
      <c r="H53" s="204"/>
    </row>
    <row r="54" spans="1:8" ht="27" customHeight="1" x14ac:dyDescent="0.3">
      <c r="A54" s="184">
        <v>2</v>
      </c>
      <c r="B54" s="184"/>
      <c r="C54" s="202" t="s">
        <v>2169</v>
      </c>
      <c r="D54" s="184"/>
      <c r="E54" s="184"/>
      <c r="F54" s="203"/>
      <c r="G54" s="171" t="s">
        <v>2170</v>
      </c>
      <c r="H54" s="204"/>
    </row>
  </sheetData>
  <autoFilter ref="A5:J23" xr:uid="{00000000-0009-0000-0000-000008000000}"/>
  <mergeCells count="3">
    <mergeCell ref="A1:C1"/>
    <mergeCell ref="A2:C2"/>
    <mergeCell ref="A3:H3"/>
  </mergeCells>
  <pageMargins left="0.17" right="0.17" top="0.35" bottom="0.34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BH-ND</vt:lpstr>
      <vt:lpstr>BH-ND (ghép bảng) (2)</vt:lpstr>
      <vt:lpstr>Xét nghiệm</vt:lpstr>
      <vt:lpstr>CĐHA</vt:lpstr>
      <vt:lpstr>TDCN - NỘI SOI</vt:lpstr>
      <vt:lpstr>NGOẠI</vt:lpstr>
      <vt:lpstr>SẢN</vt:lpstr>
      <vt:lpstr>MẮT-TMH</vt:lpstr>
      <vt:lpstr>RĂNG</vt:lpstr>
      <vt:lpstr>PHCN</vt:lpstr>
      <vt:lpstr>DV KHÁC</vt:lpstr>
      <vt:lpstr>Bìa</vt:lpstr>
      <vt:lpstr>xây dựng giá DV PT,TT</vt:lpstr>
      <vt:lpstr>Sheet2</vt:lpstr>
      <vt:lpstr>CĐHA!Print_Titles</vt:lpstr>
      <vt:lpstr>'DV KHÁC'!Print_Titles</vt:lpstr>
      <vt:lpstr>'MẮT-TMH'!Print_Titles</vt:lpstr>
      <vt:lpstr>NGOẠI!Print_Titles</vt:lpstr>
      <vt:lpstr>PHCN!Print_Titles</vt:lpstr>
      <vt:lpstr>RĂNG!Print_Titles</vt:lpstr>
      <vt:lpstr>SẢN!Print_Titles</vt:lpstr>
      <vt:lpstr>'TDCN - NỘI SOI'!Print_Titles</vt:lpstr>
      <vt:lpstr>'xây dựng giá DV PT,TT'!Print_Titles</vt:lpstr>
      <vt:lpstr>'Xét nghiệm'!Print_Titles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 Anh Ninh</cp:lastModifiedBy>
  <cp:lastPrinted>2025-03-11T01:29:47Z</cp:lastPrinted>
  <dcterms:created xsi:type="dcterms:W3CDTF">2023-08-29T03:00:27Z</dcterms:created>
  <dcterms:modified xsi:type="dcterms:W3CDTF">2025-03-18T04:00:48Z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18.1.3.0</vt:lpwstr>
  </property>
</Properties>
</file>